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00"/>
  </bookViews>
  <sheets>
    <sheet name="NP2021" sheetId="1" r:id="rId1"/>
  </sheets>
  <calcPr calcId="181029"/>
</workbook>
</file>

<file path=xl/calcChain.xml><?xml version="1.0" encoding="utf-8"?>
<calcChain xmlns="http://schemas.openxmlformats.org/spreadsheetml/2006/main">
  <c r="D28" i="1" l="1"/>
  <c r="D24" i="1" l="1"/>
  <c r="D14" i="1"/>
  <c r="D7" i="1"/>
  <c r="D23" i="1" l="1"/>
  <c r="D27" i="1" s="1"/>
  <c r="D31" i="1" l="1"/>
  <c r="D33" i="1"/>
  <c r="D34" i="1"/>
  <c r="D32" i="1"/>
</calcChain>
</file>

<file path=xl/sharedStrings.xml><?xml version="1.0" encoding="utf-8"?>
<sst xmlns="http://schemas.openxmlformats.org/spreadsheetml/2006/main" count="57" uniqueCount="57">
  <si>
    <t>Npk</t>
  </si>
  <si>
    <t>Ekonomiskās klasifikācijas kods</t>
  </si>
  <si>
    <t>Euro</t>
  </si>
  <si>
    <t>EKK 1100</t>
  </si>
  <si>
    <t>EKK 1200</t>
  </si>
  <si>
    <t>EKK 2100</t>
  </si>
  <si>
    <t>EKK 2200</t>
  </si>
  <si>
    <t>Pakalpojumu samaksa:</t>
  </si>
  <si>
    <t>EKK 2210</t>
  </si>
  <si>
    <t>pasta, telefona un citi sakaru pakalpojumi;</t>
  </si>
  <si>
    <t>EKK 2220</t>
  </si>
  <si>
    <t xml:space="preserve"> izdevumi par komunālajiem pakalpojumiem;</t>
  </si>
  <si>
    <t>EKK 2230</t>
  </si>
  <si>
    <t>iestādes administratīvie izdevumi un ar iestādes darbības nodrošināšanu saistītie izdevumi;</t>
  </si>
  <si>
    <t>EKK 2240</t>
  </si>
  <si>
    <t xml:space="preserve"> remontdarbi un iestāžu uzturēšanas pakalpojumi (izņemot ēku, būvju un ceļu kapitālo remontu);</t>
  </si>
  <si>
    <t>EKK 2250</t>
  </si>
  <si>
    <t xml:space="preserve">informācijas tehnoloģiju pakalpojumi; </t>
  </si>
  <si>
    <t>EKK 2260</t>
  </si>
  <si>
    <t>īres un nomas maksa .</t>
  </si>
  <si>
    <t>EKK 2300</t>
  </si>
  <si>
    <t>Krājumi, materiāli, energoresursi, preces, biroja preces un inventārs, kurus neuzskaita pamatkapitāla veidošanā .</t>
  </si>
  <si>
    <t>EKK 2310</t>
  </si>
  <si>
    <t>izdevumi par precēm iestādes darbības nodrošināšanai .</t>
  </si>
  <si>
    <t>EKK 2320</t>
  </si>
  <si>
    <t>kurināmais un enerģētiskie materiāli;</t>
  </si>
  <si>
    <t>EKK 2340</t>
  </si>
  <si>
    <t>zāles, ķimikālijas, laboratorijas preces, medicīniskās ierīces, medicīniskie instrumenti, laboratorijas dzīvnieki un to uzturēšana.</t>
  </si>
  <si>
    <t>EKK 2350</t>
  </si>
  <si>
    <t>kārtējā remonta un iestāžu uzturēšanas materiāli .</t>
  </si>
  <si>
    <t>EKK 2360</t>
  </si>
  <si>
    <t>valsts un pašvaldību aprūpē un apgādē esošo personu uzturēšanas izdevumi (izņemot ēdināšanas izdevumus (EKK 2363);</t>
  </si>
  <si>
    <t>EKK 2370</t>
  </si>
  <si>
    <t>mācību līdzekļi un materiāli (izņemot valsts budžeta dotācijas mācību līdzekļu iegādei);</t>
  </si>
  <si>
    <t>EKK 2400</t>
  </si>
  <si>
    <t>Izdevumi periodikas iegādei .</t>
  </si>
  <si>
    <t>Pamatlīdzekļu nolietojums</t>
  </si>
  <si>
    <t>KOPĀ:</t>
  </si>
  <si>
    <t xml:space="preserve">Valsts budžeta  mērķdotācija, tajā skaitā: </t>
  </si>
  <si>
    <t>pedagogu, kas īsteno obligāto sagatavošanu pamatizglītības ieguvei,  atalgojumam un valsts sociālās apdrošināšanas obligātajām iemaksām</t>
  </si>
  <si>
    <t>mācību līdzekļu iegādei</t>
  </si>
  <si>
    <t>Izdevumi kopā izmaksu aprēķinam</t>
  </si>
  <si>
    <t xml:space="preserve">Izglītojamo skaits vecumā no 1.5 līdz 4 gadiem  </t>
  </si>
  <si>
    <t>Viena izglītojamā vecumā no 1,5 līdz 4gadiem vidējā izmaksa gadā</t>
  </si>
  <si>
    <t>Viena izglītojamā vecumā no 1,5 līdz 4gadiem vidējā izmaksa mēnesī</t>
  </si>
  <si>
    <t>Viena izglītojamā , kas apgūst obligāto sagatavošanu pamatizglītības ieguvei, vidējā izmaksa gadā</t>
  </si>
  <si>
    <t>Viena izglītojamā , kas apgūst obligāto sagatavošanu pamatizglītības ieguvei, vidējā izmaksa mēnesī</t>
  </si>
  <si>
    <t>Apliecinu, ka tāmē iekļautie izdevumi ir veikti izmaksu periodā, tie atbilst normatīvajiem aktiem par izmaksu ekonomisko  klasifikāciju, norādītā informācija ir patiesa, aprēķins sakrīt ar iestādes gada pārskata datiem, kas iesniegti Valsts ieņēmumu dienestā</t>
  </si>
  <si>
    <r>
      <rPr>
        <b/>
        <sz val="8"/>
        <color indexed="8"/>
        <rFont val="Times New Roman"/>
        <family val="1"/>
        <charset val="186"/>
      </rPr>
      <t>Atalgojumi</t>
    </r>
    <r>
      <rPr>
        <sz val="8"/>
        <color indexed="8"/>
        <rFont val="Times New Roman"/>
        <family val="1"/>
        <charset val="186"/>
      </rPr>
      <t xml:space="preserve">  (izņemot pedagogu atalgojumu, kuru piešķir kā mērķdotāciju no valsts budžeta).</t>
    </r>
  </si>
  <si>
    <r>
      <rPr>
        <b/>
        <sz val="8"/>
        <color indexed="8"/>
        <rFont val="Times New Roman"/>
        <family val="1"/>
        <charset val="186"/>
      </rPr>
      <t xml:space="preserve"> Darba devēja valsts sociālās apdrošināšanas obligātās iemaksas, pabalsti un kompensācijas</t>
    </r>
    <r>
      <rPr>
        <sz val="8"/>
        <color indexed="8"/>
        <rFont val="Times New Roman"/>
        <family val="1"/>
        <charset val="186"/>
      </rPr>
      <t xml:space="preserve"> (izņemot valsts sociālās apdrošināšanas obligātās iemaksas, kuras piešķir kā mērķdotāciju no valsts budžeta).</t>
    </r>
  </si>
  <si>
    <r>
      <rPr>
        <b/>
        <sz val="8"/>
        <color indexed="8"/>
        <rFont val="Times New Roman"/>
        <family val="1"/>
        <charset val="186"/>
      </rPr>
      <t>Mācību, darba un dienesta komandējumi, dienesta, darba braucieni</t>
    </r>
    <r>
      <rPr>
        <sz val="8"/>
        <color indexed="8"/>
        <rFont val="Times New Roman"/>
        <family val="1"/>
        <charset val="186"/>
      </rPr>
      <t xml:space="preserve">  (izņemot tos, kas finansēti no Eiropas Savienības fondiem).</t>
    </r>
  </si>
  <si>
    <t>*ŠIS DOKUMENTS IR PARAKSTĪTS AR DROŠU ELEKTRONISKO PARAKSTU UN SATUR LAIKA ZĪMOGU</t>
  </si>
  <si>
    <t>Izglītojamo skaits obligātajā sagatavošanā pamatizglītības ieguvei 5.-6. gadiem</t>
  </si>
  <si>
    <t xml:space="preserve">Budžeta izdevumi 2021.gadā </t>
  </si>
  <si>
    <r>
      <t>Izglītojamo skaits</t>
    </r>
    <r>
      <rPr>
        <sz val="8"/>
        <color indexed="8"/>
        <rFont val="Times New Roman"/>
        <family val="1"/>
        <charset val="186"/>
      </rPr>
      <t xml:space="preserve">  uz </t>
    </r>
    <r>
      <rPr>
        <b/>
        <i/>
        <sz val="8"/>
        <color rgb="FFFF0000"/>
        <rFont val="Times New Roman"/>
        <family val="1"/>
        <charset val="186"/>
      </rPr>
      <t>01.09.2021</t>
    </r>
    <r>
      <rPr>
        <sz val="8"/>
        <color indexed="8"/>
        <rFont val="Times New Roman"/>
        <family val="1"/>
        <charset val="186"/>
      </rPr>
      <t>., tajā skaitā:</t>
    </r>
  </si>
  <si>
    <r>
      <rPr>
        <sz val="10"/>
        <rFont val="Times New Roman"/>
        <family val="1"/>
      </rPr>
      <t>SIA „Barboleta” PPII "Mācos mācīties", reģ Nr. 2801803260                           
Juridiskā adrese: Kooperatīva iela 2-9, Jelgava, Faktiskā: Atmodas iela 9, Jelgava
tālrunis: .+37129368746 e-pasts:baiba.jurane@barbo.lv</t>
    </r>
    <r>
      <rPr>
        <sz val="10"/>
        <color indexed="8"/>
        <rFont val="Times New Roman"/>
        <family val="1"/>
        <charset val="186"/>
      </rPr>
      <t xml:space="preserve">
</t>
    </r>
    <r>
      <rPr>
        <b/>
        <sz val="10"/>
        <color indexed="8"/>
        <rFont val="Times New Roman"/>
        <family val="1"/>
        <charset val="186"/>
      </rPr>
      <t>izmaksu tāme pēc 2021.gada naudas plūsmas uzskaitītiem izdevumiem, 
atbilstoši izdevumu klasifikācijai pa ekonomiskajām kategorijām (EKK)</t>
    </r>
    <r>
      <rPr>
        <sz val="10"/>
        <color indexed="8"/>
        <rFont val="Times New Roman"/>
        <family val="1"/>
        <charset val="186"/>
      </rPr>
      <t xml:space="preserve">   </t>
    </r>
  </si>
  <si>
    <t>Dibinātāja paraksta tiesīgā persona                                               /Baiba Blomniece - Jurāne/Valdes priekšsēdētāja/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</si>
</sst>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8"/>
      <color theme="1"/>
      <name val="Calibri"/>
      <family val="2"/>
      <scheme val="minor"/>
    </font>
    <font>
      <b/>
      <sz val="8"/>
      <color rgb="FF000000"/>
      <name val="Times New Roman"/>
      <family val="1"/>
      <charset val="186"/>
    </font>
    <font>
      <sz val="8"/>
      <color theme="1"/>
      <name val="Calibri"/>
      <family val="2"/>
      <charset val="186"/>
      <scheme val="minor"/>
    </font>
    <font>
      <sz val="8"/>
      <color rgb="FF000000"/>
      <name val="Times New Roman"/>
      <family val="1"/>
      <charset val="186"/>
    </font>
    <font>
      <b/>
      <sz val="8"/>
      <color indexed="8"/>
      <name val="Times New Roman"/>
      <family val="1"/>
      <charset val="186"/>
    </font>
    <font>
      <sz val="8"/>
      <color indexed="8"/>
      <name val="Times New Roman"/>
      <family val="1"/>
      <charset val="186"/>
    </font>
    <font>
      <b/>
      <sz val="8"/>
      <color theme="1"/>
      <name val="Times New Roman"/>
      <family val="1"/>
      <charset val="186"/>
    </font>
    <font>
      <sz val="8"/>
      <color theme="1"/>
      <name val="Times New Roman"/>
      <family val="1"/>
      <charset val="186"/>
    </font>
    <font>
      <b/>
      <i/>
      <sz val="8"/>
      <color rgb="FF000000"/>
      <name val="Times New Roman"/>
      <family val="1"/>
      <charset val="186"/>
    </font>
    <font>
      <sz val="11"/>
      <color indexed="8"/>
      <name val="Calibri"/>
      <family val="2"/>
      <charset val="186"/>
    </font>
    <font>
      <b/>
      <sz val="10"/>
      <color indexed="8"/>
      <name val="Times New Roman"/>
      <family val="1"/>
      <charset val="186"/>
    </font>
    <font>
      <sz val="10"/>
      <color indexed="8"/>
      <name val="Times New Roman"/>
      <family val="1"/>
      <charset val="186"/>
    </font>
    <font>
      <b/>
      <sz val="12"/>
      <color indexed="8"/>
      <name val="Times New Roman"/>
      <family val="1"/>
      <charset val="186"/>
    </font>
    <font>
      <sz val="9"/>
      <color theme="1"/>
      <name val="Times New Roman"/>
      <family val="1"/>
      <charset val="186"/>
    </font>
    <font>
      <b/>
      <i/>
      <sz val="8"/>
      <color rgb="FFFF0000"/>
      <name val="Times New Roman"/>
      <family val="1"/>
      <charset val="186"/>
    </font>
    <font>
      <b/>
      <sz val="10"/>
      <color indexed="8"/>
      <name val="Times New Roman"/>
      <family val="1"/>
    </font>
    <font>
      <sz val="10"/>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rgb="FF00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8"/>
      </bottom>
      <diagonal/>
    </border>
  </borders>
  <cellStyleXfs count="2">
    <xf numFmtId="0" fontId="0" fillId="0" borderId="0"/>
    <xf numFmtId="0" fontId="10" fillId="0" borderId="0"/>
  </cellStyleXfs>
  <cellXfs count="30">
    <xf numFmtId="0" fontId="0" fillId="0" borderId="0" xfId="0"/>
    <xf numFmtId="0" fontId="1" fillId="0" borderId="0" xfId="0" applyFont="1"/>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vertical="center" wrapText="1"/>
    </xf>
    <xf numFmtId="4" fontId="2" fillId="2" borderId="1" xfId="0" applyNumberFormat="1" applyFont="1" applyFill="1" applyBorder="1" applyAlignment="1">
      <alignment horizontal="center" vertical="center" wrapText="1"/>
    </xf>
    <xf numFmtId="0" fontId="7" fillId="0" borderId="2" xfId="0" applyFont="1" applyBorder="1" applyAlignment="1">
      <alignment horizontal="left"/>
    </xf>
    <xf numFmtId="0" fontId="1" fillId="0" borderId="3" xfId="0" applyFont="1" applyBorder="1" applyAlignment="1">
      <alignment horizontal="left"/>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vertical="center" wrapText="1"/>
    </xf>
    <xf numFmtId="0" fontId="4"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0" xfId="0" applyFont="1"/>
    <xf numFmtId="0" fontId="12" fillId="0" borderId="0" xfId="1" applyFont="1" applyAlignment="1">
      <alignment horizontal="left"/>
    </xf>
    <xf numFmtId="0" fontId="3" fillId="0" borderId="0" xfId="0" applyFont="1" applyAlignment="1">
      <alignment horizontal="center"/>
    </xf>
    <xf numFmtId="0" fontId="16" fillId="0" borderId="5" xfId="1" applyFont="1" applyBorder="1" applyAlignment="1">
      <alignment horizontal="center" wrapText="1"/>
    </xf>
    <xf numFmtId="0" fontId="13" fillId="0" borderId="5" xfId="1" applyFont="1" applyBorder="1" applyAlignment="1">
      <alignment horizontal="center" wrapText="1"/>
    </xf>
    <xf numFmtId="0" fontId="8" fillId="0" borderId="4" xfId="0" applyFont="1" applyBorder="1" applyAlignment="1">
      <alignment horizontal="left" wrapText="1"/>
    </xf>
    <xf numFmtId="0" fontId="8" fillId="0" borderId="4" xfId="0" applyFont="1" applyBorder="1"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xf numFmtId="0" fontId="7" fillId="0" borderId="2" xfId="0" applyFont="1" applyBorder="1" applyAlignment="1">
      <alignment horizontal="right"/>
    </xf>
    <xf numFmtId="0" fontId="1" fillId="0" borderId="3" xfId="0" applyFont="1" applyBorder="1" applyAlignment="1">
      <alignment horizontal="right"/>
    </xf>
    <xf numFmtId="0" fontId="4" fillId="0" borderId="1" xfId="0" applyFont="1" applyBorder="1" applyAlignment="1">
      <alignment horizontal="right" vertical="center"/>
    </xf>
    <xf numFmtId="0" fontId="3" fillId="0" borderId="1" xfId="0" applyFont="1" applyBorder="1" applyAlignment="1">
      <alignment horizontal="right" vertical="center"/>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topLeftCell="A14" zoomScaleNormal="100" workbookViewId="0">
      <selection activeCell="N22" sqref="N22"/>
    </sheetView>
  </sheetViews>
  <sheetFormatPr defaultRowHeight="15" x14ac:dyDescent="0.25"/>
  <cols>
    <col min="1" max="1" width="3" customWidth="1"/>
    <col min="2" max="2" width="9.5703125" customWidth="1"/>
    <col min="3" max="3" width="67.28515625" customWidth="1"/>
    <col min="4" max="4" width="8.5703125" customWidth="1"/>
    <col min="5" max="5" width="9.140625" customWidth="1"/>
  </cols>
  <sheetData>
    <row r="1" spans="1:4" ht="66.75" customHeight="1" x14ac:dyDescent="0.25">
      <c r="A1" s="19" t="s">
        <v>55</v>
      </c>
      <c r="B1" s="20"/>
      <c r="C1" s="20"/>
      <c r="D1" s="20"/>
    </row>
    <row r="2" spans="1:4" x14ac:dyDescent="0.25">
      <c r="A2" s="23" t="s">
        <v>0</v>
      </c>
      <c r="B2" s="23" t="s">
        <v>1</v>
      </c>
      <c r="C2" s="23" t="s">
        <v>53</v>
      </c>
      <c r="D2" s="23" t="s">
        <v>2</v>
      </c>
    </row>
    <row r="3" spans="1:4" ht="32.25" customHeight="1" x14ac:dyDescent="0.25">
      <c r="A3" s="24"/>
      <c r="B3" s="23"/>
      <c r="C3" s="23"/>
      <c r="D3" s="24"/>
    </row>
    <row r="4" spans="1:4" ht="20.25" customHeight="1" x14ac:dyDescent="0.25">
      <c r="A4" s="2">
        <v>1</v>
      </c>
      <c r="B4" s="3" t="s">
        <v>3</v>
      </c>
      <c r="C4" s="4" t="s">
        <v>48</v>
      </c>
      <c r="D4" s="14">
        <v>229465</v>
      </c>
    </row>
    <row r="5" spans="1:4" ht="33.75" customHeight="1" x14ac:dyDescent="0.25">
      <c r="A5" s="2">
        <v>2</v>
      </c>
      <c r="B5" s="3" t="s">
        <v>4</v>
      </c>
      <c r="C5" s="4" t="s">
        <v>49</v>
      </c>
      <c r="D5" s="14">
        <v>54130.79</v>
      </c>
    </row>
    <row r="6" spans="1:4" ht="24.75" customHeight="1" x14ac:dyDescent="0.25">
      <c r="A6" s="2">
        <v>3</v>
      </c>
      <c r="B6" s="3" t="s">
        <v>5</v>
      </c>
      <c r="C6" s="4" t="s">
        <v>50</v>
      </c>
      <c r="D6" s="14">
        <v>1504</v>
      </c>
    </row>
    <row r="7" spans="1:4" x14ac:dyDescent="0.25">
      <c r="A7" s="2">
        <v>4</v>
      </c>
      <c r="B7" s="3" t="s">
        <v>6</v>
      </c>
      <c r="C7" s="5" t="s">
        <v>7</v>
      </c>
      <c r="D7" s="6">
        <f>SUM(D8:D13)</f>
        <v>60830</v>
      </c>
    </row>
    <row r="8" spans="1:4" ht="19.5" customHeight="1" x14ac:dyDescent="0.25">
      <c r="A8" s="2">
        <v>5</v>
      </c>
      <c r="B8" s="3" t="s">
        <v>8</v>
      </c>
      <c r="C8" s="4" t="s">
        <v>9</v>
      </c>
      <c r="D8" s="15">
        <v>264</v>
      </c>
    </row>
    <row r="9" spans="1:4" ht="18" customHeight="1" x14ac:dyDescent="0.25">
      <c r="A9" s="2">
        <v>6</v>
      </c>
      <c r="B9" s="3" t="s">
        <v>10</v>
      </c>
      <c r="C9" s="4" t="s">
        <v>11</v>
      </c>
      <c r="D9" s="15">
        <v>16826</v>
      </c>
    </row>
    <row r="10" spans="1:4" ht="20.25" customHeight="1" x14ac:dyDescent="0.25">
      <c r="A10" s="2">
        <v>7</v>
      </c>
      <c r="B10" s="3" t="s">
        <v>12</v>
      </c>
      <c r="C10" s="4" t="s">
        <v>13</v>
      </c>
      <c r="D10" s="15">
        <v>17305</v>
      </c>
    </row>
    <row r="11" spans="1:4" ht="17.25" customHeight="1" x14ac:dyDescent="0.25">
      <c r="A11" s="2">
        <v>8</v>
      </c>
      <c r="B11" s="3" t="s">
        <v>14</v>
      </c>
      <c r="C11" s="4" t="s">
        <v>15</v>
      </c>
      <c r="D11" s="15">
        <v>6459</v>
      </c>
    </row>
    <row r="12" spans="1:4" ht="16.5" customHeight="1" x14ac:dyDescent="0.25">
      <c r="A12" s="2">
        <v>9</v>
      </c>
      <c r="B12" s="3" t="s">
        <v>16</v>
      </c>
      <c r="C12" s="4" t="s">
        <v>17</v>
      </c>
      <c r="D12" s="15">
        <v>1400</v>
      </c>
    </row>
    <row r="13" spans="1:4" x14ac:dyDescent="0.25">
      <c r="A13" s="2">
        <v>10</v>
      </c>
      <c r="B13" s="3" t="s">
        <v>18</v>
      </c>
      <c r="C13" s="4" t="s">
        <v>19</v>
      </c>
      <c r="D13" s="15">
        <v>18576</v>
      </c>
    </row>
    <row r="14" spans="1:4" ht="23.25" customHeight="1" x14ac:dyDescent="0.25">
      <c r="A14" s="2">
        <v>11</v>
      </c>
      <c r="B14" s="3" t="s">
        <v>20</v>
      </c>
      <c r="C14" s="5" t="s">
        <v>21</v>
      </c>
      <c r="D14" s="6">
        <f>SUM(D15:D20)</f>
        <v>28470</v>
      </c>
    </row>
    <row r="15" spans="1:4" ht="15.75" customHeight="1" x14ac:dyDescent="0.25">
      <c r="A15" s="2">
        <v>12</v>
      </c>
      <c r="B15" s="3" t="s">
        <v>22</v>
      </c>
      <c r="C15" s="4" t="s">
        <v>23</v>
      </c>
      <c r="D15" s="15">
        <v>6331</v>
      </c>
    </row>
    <row r="16" spans="1:4" ht="18" customHeight="1" x14ac:dyDescent="0.25">
      <c r="A16" s="2">
        <v>13</v>
      </c>
      <c r="B16" s="3" t="s">
        <v>24</v>
      </c>
      <c r="C16" s="4" t="s">
        <v>25</v>
      </c>
      <c r="D16" s="15"/>
    </row>
    <row r="17" spans="1:4" ht="22.5" customHeight="1" x14ac:dyDescent="0.25">
      <c r="A17" s="2">
        <v>14</v>
      </c>
      <c r="B17" s="3" t="s">
        <v>26</v>
      </c>
      <c r="C17" s="4" t="s">
        <v>27</v>
      </c>
      <c r="D17" s="15"/>
    </row>
    <row r="18" spans="1:4" ht="15.75" customHeight="1" x14ac:dyDescent="0.25">
      <c r="A18" s="2">
        <v>15</v>
      </c>
      <c r="B18" s="3" t="s">
        <v>28</v>
      </c>
      <c r="C18" s="4" t="s">
        <v>29</v>
      </c>
      <c r="D18" s="15"/>
    </row>
    <row r="19" spans="1:4" ht="25.5" customHeight="1" x14ac:dyDescent="0.25">
      <c r="A19" s="2">
        <v>16</v>
      </c>
      <c r="B19" s="3" t="s">
        <v>30</v>
      </c>
      <c r="C19" s="4" t="s">
        <v>31</v>
      </c>
      <c r="D19" s="15"/>
    </row>
    <row r="20" spans="1:4" ht="15.75" customHeight="1" x14ac:dyDescent="0.25">
      <c r="A20" s="2">
        <v>17</v>
      </c>
      <c r="B20" s="3" t="s">
        <v>32</v>
      </c>
      <c r="C20" s="4" t="s">
        <v>33</v>
      </c>
      <c r="D20" s="15">
        <v>22139</v>
      </c>
    </row>
    <row r="21" spans="1:4" ht="13.5" customHeight="1" x14ac:dyDescent="0.25">
      <c r="A21" s="2">
        <v>18</v>
      </c>
      <c r="B21" s="3" t="s">
        <v>34</v>
      </c>
      <c r="C21" s="5" t="s">
        <v>35</v>
      </c>
      <c r="D21" s="14"/>
    </row>
    <row r="22" spans="1:4" x14ac:dyDescent="0.25">
      <c r="A22" s="2">
        <v>19</v>
      </c>
      <c r="B22" s="25" t="s">
        <v>36</v>
      </c>
      <c r="C22" s="25"/>
      <c r="D22" s="14">
        <v>11495</v>
      </c>
    </row>
    <row r="23" spans="1:4" ht="12" customHeight="1" x14ac:dyDescent="0.25">
      <c r="A23" s="2">
        <v>20</v>
      </c>
      <c r="B23" s="26" t="s">
        <v>37</v>
      </c>
      <c r="C23" s="27"/>
      <c r="D23" s="6">
        <f>SUM(D4,D5,D6,D7,D14,D21,D22)</f>
        <v>385894.79</v>
      </c>
    </row>
    <row r="24" spans="1:4" x14ac:dyDescent="0.25">
      <c r="A24" s="2">
        <v>21</v>
      </c>
      <c r="B24" s="7" t="s">
        <v>38</v>
      </c>
      <c r="C24" s="8"/>
      <c r="D24" s="6">
        <f>SUM(D25,D26)</f>
        <v>12164</v>
      </c>
    </row>
    <row r="25" spans="1:4" ht="24" customHeight="1" x14ac:dyDescent="0.25">
      <c r="A25" s="2">
        <v>22</v>
      </c>
      <c r="B25" s="7"/>
      <c r="C25" s="4" t="s">
        <v>39</v>
      </c>
      <c r="D25" s="2">
        <v>12164</v>
      </c>
    </row>
    <row r="26" spans="1:4" ht="14.25" customHeight="1" x14ac:dyDescent="0.25">
      <c r="A26" s="2">
        <v>23</v>
      </c>
      <c r="B26" s="7"/>
      <c r="C26" s="4" t="s">
        <v>40</v>
      </c>
      <c r="D26" s="2"/>
    </row>
    <row r="27" spans="1:4" x14ac:dyDescent="0.25">
      <c r="A27" s="2">
        <v>24</v>
      </c>
      <c r="B27" s="7" t="s">
        <v>41</v>
      </c>
      <c r="C27" s="8"/>
      <c r="D27" s="6">
        <f>SUM(D23,D24)</f>
        <v>398058.79</v>
      </c>
    </row>
    <row r="28" spans="1:4" x14ac:dyDescent="0.25">
      <c r="A28" s="2">
        <v>25</v>
      </c>
      <c r="B28" s="25" t="s">
        <v>54</v>
      </c>
      <c r="C28" s="25"/>
      <c r="D28" s="9">
        <f>SUM(D29:D30)</f>
        <v>82</v>
      </c>
    </row>
    <row r="29" spans="1:4" ht="16.5" customHeight="1" x14ac:dyDescent="0.25">
      <c r="A29" s="2">
        <v>26</v>
      </c>
      <c r="B29" s="10"/>
      <c r="C29" s="11" t="s">
        <v>42</v>
      </c>
      <c r="D29" s="2">
        <v>57</v>
      </c>
    </row>
    <row r="30" spans="1:4" ht="14.25" customHeight="1" x14ac:dyDescent="0.25">
      <c r="A30" s="2">
        <v>27</v>
      </c>
      <c r="B30" s="10"/>
      <c r="C30" s="11" t="s">
        <v>52</v>
      </c>
      <c r="D30" s="2">
        <v>25</v>
      </c>
    </row>
    <row r="31" spans="1:4" x14ac:dyDescent="0.25">
      <c r="A31" s="2">
        <v>28</v>
      </c>
      <c r="B31" s="28" t="s">
        <v>43</v>
      </c>
      <c r="C31" s="29"/>
      <c r="D31" s="12">
        <f>ROUND(D27/D28,2)</f>
        <v>4854.38</v>
      </c>
    </row>
    <row r="32" spans="1:4" x14ac:dyDescent="0.25">
      <c r="A32" s="2">
        <v>29</v>
      </c>
      <c r="B32" s="28" t="s">
        <v>44</v>
      </c>
      <c r="C32" s="29"/>
      <c r="D32" s="13">
        <f>ROUND(D27/D28/12,2)</f>
        <v>404.53</v>
      </c>
    </row>
    <row r="33" spans="1:4" x14ac:dyDescent="0.25">
      <c r="A33" s="2">
        <v>30</v>
      </c>
      <c r="B33" s="28" t="s">
        <v>45</v>
      </c>
      <c r="C33" s="29"/>
      <c r="D33" s="12">
        <f>ROUND((D27*D30/D28-D24)/D30,2)</f>
        <v>4367.82</v>
      </c>
    </row>
    <row r="34" spans="1:4" x14ac:dyDescent="0.25">
      <c r="A34" s="2">
        <v>31</v>
      </c>
      <c r="B34" s="28" t="s">
        <v>46</v>
      </c>
      <c r="C34" s="29"/>
      <c r="D34" s="13">
        <f>ROUND((D27*D30/D28-D24)/D30/12,2)</f>
        <v>363.98</v>
      </c>
    </row>
    <row r="35" spans="1:4" ht="30.75" customHeight="1" x14ac:dyDescent="0.25">
      <c r="A35" s="21" t="s">
        <v>47</v>
      </c>
      <c r="B35" s="22"/>
      <c r="C35" s="22"/>
      <c r="D35" s="22"/>
    </row>
    <row r="36" spans="1:4" x14ac:dyDescent="0.25">
      <c r="A36" s="1"/>
      <c r="B36" s="17" t="s">
        <v>56</v>
      </c>
      <c r="D36" s="18"/>
    </row>
    <row r="37" spans="1:4" x14ac:dyDescent="0.25">
      <c r="B37" s="16" t="s">
        <v>51</v>
      </c>
    </row>
  </sheetData>
  <mergeCells count="13">
    <mergeCell ref="A1:D1"/>
    <mergeCell ref="A35:D35"/>
    <mergeCell ref="A2:A3"/>
    <mergeCell ref="B2:B3"/>
    <mergeCell ref="C2:C3"/>
    <mergeCell ref="D2:D3"/>
    <mergeCell ref="B22:C22"/>
    <mergeCell ref="B23:C23"/>
    <mergeCell ref="B28:C28"/>
    <mergeCell ref="B31:C31"/>
    <mergeCell ref="B32:C32"/>
    <mergeCell ref="B33:C33"/>
    <mergeCell ref="B34:C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NP2021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2022-04-28T08:31:04Z</dcterms:modified>
</cp:coreProperties>
</file>