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autoCompressPictures="0" defaultThemeVersion="124226"/>
  <bookViews>
    <workbookView xWindow="0" yWindow="0" windowWidth="19320" windowHeight="10920" activeTab="1"/>
  </bookViews>
  <sheets>
    <sheet name="KOPSAVILKUMS" sheetId="6" r:id="rId1"/>
    <sheet name="GARDEROBE" sheetId="2" r:id="rId2"/>
  </sheets>
  <calcPr calcId="145621"/>
</workbook>
</file>

<file path=xl/calcChain.xml><?xml version="1.0" encoding="utf-8"?>
<calcChain xmlns="http://schemas.openxmlformats.org/spreadsheetml/2006/main">
  <c r="E28" i="2" l="1"/>
  <c r="E55" i="2" l="1"/>
  <c r="E54" i="2"/>
  <c r="E52" i="2"/>
  <c r="E51" i="2"/>
  <c r="E38" i="2"/>
  <c r="E40" i="2" s="1"/>
  <c r="E32" i="2"/>
  <c r="E31" i="2"/>
  <c r="E30" i="2"/>
  <c r="E29" i="2"/>
  <c r="D20" i="2"/>
  <c r="D24" i="2" s="1"/>
  <c r="D27" i="2" s="1"/>
  <c r="A5" i="2"/>
  <c r="A18" i="2" l="1"/>
  <c r="A19" i="2" s="1"/>
  <c r="A20" i="2" s="1"/>
  <c r="A21" i="2" l="1"/>
  <c r="A22" i="2" s="1"/>
  <c r="A23" i="2" s="1"/>
  <c r="A24" i="2" s="1"/>
  <c r="A25" i="2" s="1"/>
  <c r="A27" i="2" s="1"/>
  <c r="A32" i="2" s="1"/>
  <c r="A38" i="2" s="1"/>
  <c r="A40" i="2" s="1"/>
  <c r="A42" i="2" s="1"/>
  <c r="A50" i="2" s="1"/>
  <c r="A51" i="2" s="1"/>
  <c r="A52" i="2" s="1"/>
  <c r="C11" i="6"/>
  <c r="A53" i="2" l="1"/>
  <c r="A54" i="2" s="1"/>
  <c r="A55" i="2" s="1"/>
  <c r="A60" i="2" s="1"/>
  <c r="A65" i="2" s="1"/>
  <c r="A70" i="2" s="1"/>
  <c r="A71" i="2" s="1"/>
  <c r="A78" i="2" s="1"/>
  <c r="A79" i="2" s="1"/>
  <c r="A80" i="2" s="1"/>
  <c r="E60" i="2"/>
  <c r="E63" i="2" s="1"/>
  <c r="E59" i="2"/>
  <c r="E58" i="2"/>
  <c r="E57" i="2"/>
  <c r="E61" i="2" l="1"/>
  <c r="M10" i="2" l="1"/>
  <c r="E6" i="6" l="1"/>
</calcChain>
</file>

<file path=xl/sharedStrings.xml><?xml version="1.0" encoding="utf-8"?>
<sst xmlns="http://schemas.openxmlformats.org/spreadsheetml/2006/main" count="215" uniqueCount="127">
  <si>
    <t>Nr.p.k.</t>
  </si>
  <si>
    <t>Kods</t>
  </si>
  <si>
    <t>Darba nosaukums</t>
  </si>
  <si>
    <t>Daudzums</t>
  </si>
  <si>
    <t>Vienības izmaksas</t>
  </si>
  <si>
    <t>Kopā uz visu apjomu</t>
  </si>
  <si>
    <t>laika norma (c/h)</t>
  </si>
  <si>
    <t>darbietilpība (c/h)</t>
  </si>
  <si>
    <t>m2</t>
  </si>
  <si>
    <t>l</t>
  </si>
  <si>
    <t>kg</t>
  </si>
  <si>
    <t>palīgmateriāli</t>
  </si>
  <si>
    <t>gab</t>
  </si>
  <si>
    <t>Kopā</t>
  </si>
  <si>
    <t>Materiālu, būvgružu transporta izdevumi</t>
  </si>
  <si>
    <t>Tiešas izmaksas kopā:</t>
  </si>
  <si>
    <t>Mērv.</t>
  </si>
  <si>
    <t>darba    samaksas                    likme (Eur/h)</t>
  </si>
  <si>
    <t>darba alga (Eur)</t>
  </si>
  <si>
    <t>materiāli (Eur)</t>
  </si>
  <si>
    <t>mehānismi (Eur)</t>
  </si>
  <si>
    <t>Kopā (Eur)</t>
  </si>
  <si>
    <t>summa (Eur)</t>
  </si>
  <si>
    <t>Līg.c</t>
  </si>
  <si>
    <t>Knauf Tiefengrund LF, vai analogs</t>
  </si>
  <si>
    <t>iep</t>
  </si>
  <si>
    <t>kpl</t>
  </si>
  <si>
    <t>Griestu elektroinstalācijas un gaismas ķermeņu demontāža</t>
  </si>
  <si>
    <t>GRIESTI</t>
  </si>
  <si>
    <t>perimetra līste 3m</t>
  </si>
  <si>
    <t>nesošā līste 3.7m</t>
  </si>
  <si>
    <t>šķerslīste 600mm</t>
  </si>
  <si>
    <t>dibeļi</t>
  </si>
  <si>
    <t>piekares komplekts</t>
  </si>
  <si>
    <t>Piekārto moduļgriestu ARMSTRONG tipa 600x600 izbūve</t>
  </si>
  <si>
    <t>SIENAS</t>
  </si>
  <si>
    <t>grunts Interior Primer</t>
  </si>
  <si>
    <t>Tifgrund</t>
  </si>
  <si>
    <t>špaktele Vetonit LR</t>
  </si>
  <si>
    <t>Sienas,  durvju ailes žāvēšana</t>
  </si>
  <si>
    <t>Sienas,  durvju ailes slīpēšana, putekļu notīrīšana</t>
  </si>
  <si>
    <t>Sienas,  durvju ailu rūpīga nomazgašana ar ūdens</t>
  </si>
  <si>
    <t>Sienas,  durvju ailu eļļas krāsas virsmas attaukošana ar Special Clean + ūdens maisījums (20-30%), ļaujot tam iedarboties uz virsmu 1-2 min</t>
  </si>
  <si>
    <t xml:space="preserve">Sienu  un durvju ailu krāsošana 2x </t>
  </si>
  <si>
    <t>špaktele Sheetrock</t>
  </si>
  <si>
    <t>CITI DARBI</t>
  </si>
  <si>
    <t>DEMONTĀŽA</t>
  </si>
  <si>
    <t xml:space="preserve">Sienu  un durvju ailu līdzināšana, špaktelēšana, slīpēšana  </t>
  </si>
  <si>
    <t>LOKĀLĀ TĀME NR.1</t>
  </si>
  <si>
    <t xml:space="preserve">Tāmes izmaksas bez PVN </t>
  </si>
  <si>
    <t>EUR</t>
  </si>
  <si>
    <t>Tāme sastādīta:</t>
  </si>
  <si>
    <t>gada</t>
  </si>
  <si>
    <t xml:space="preserve">ģipškartona plāksnes </t>
  </si>
  <si>
    <t>CD profils</t>
  </si>
  <si>
    <t>špaktele Vetonit LR, vai analogs</t>
  </si>
  <si>
    <t>sheetrock nobeiguma špaktele vai analogs</t>
  </si>
  <si>
    <t xml:space="preserve">stūra šinas </t>
  </si>
  <si>
    <t>palīgmateriāli (smilšpapirs ,līmlenta ,  akrīls)</t>
  </si>
  <si>
    <t>Pasūtītājs :        Jelgavas pilsētas pašvaldības  izglītības iestāde „JELGAVAS 6. VIDUSSKOLA”</t>
  </si>
  <si>
    <t xml:space="preserve">ģipškartona plāksnes  </t>
  </si>
  <si>
    <t>stiklašķiedras siets</t>
  </si>
  <si>
    <t>Griestu virsmas špaktelēšana un slīpēšana</t>
  </si>
  <si>
    <t>Griestu virsmas gruntēšana</t>
  </si>
  <si>
    <t>Griestu virsmas krāsošana 2x</t>
  </si>
  <si>
    <t>Ūdens emulsijas krāsa Sadolin Bindo 20 tonēta , vai analogs (toni saskaņot ar Pasūtītāju)</t>
  </si>
  <si>
    <t>plāksne Star VT15 600x600 15mm  (saskaņot ar Pasūtītāju)</t>
  </si>
  <si>
    <t xml:space="preserve">Būves nosaukums: Jelgavas pilsētas pašvaldības izglītības iestāde „Jelgavas 6.vidusskola” </t>
  </si>
  <si>
    <t>Adrese:  Loka maģistrāle 29, Jelgava, LV-3002</t>
  </si>
  <si>
    <t>Kopsavilkuma aprēķini pa darbu veidiem vai konstruktīvajiem elementiem</t>
  </si>
  <si>
    <t>Par kopejo summu bez PVN, EUR</t>
  </si>
  <si>
    <t>Kopējā darbietilpība, c/h</t>
  </si>
  <si>
    <t>Kods, tāmes Nr.</t>
  </si>
  <si>
    <t>Darba veids vai konstruktīvā elementa nosaukums</t>
  </si>
  <si>
    <t>Tāmes izmaksas (Eur)</t>
  </si>
  <si>
    <t>Tai skaitā</t>
  </si>
  <si>
    <t>Darbietilpība (c/h)</t>
  </si>
  <si>
    <t>Lokālā tāme Nr.1</t>
  </si>
  <si>
    <t>Darba devēja soc.nodoklis 23,59%</t>
  </si>
  <si>
    <t>Pavisam kopā</t>
  </si>
  <si>
    <t>PVN 21%</t>
  </si>
  <si>
    <t>Kopā  ar PVN</t>
  </si>
  <si>
    <t>IZPILDĪTĀJS:</t>
  </si>
  <si>
    <r>
      <t xml:space="preserve">Tonēta pusmatēta krāsa Vivacolor 20 (toni </t>
    </r>
    <r>
      <rPr>
        <b/>
        <i/>
        <u/>
        <sz val="10"/>
        <rFont val="Times New Roman"/>
        <family val="1"/>
        <charset val="204"/>
      </rPr>
      <t>saskaņot ar Pasūtītāju</t>
    </r>
    <r>
      <rPr>
        <i/>
        <sz val="10"/>
        <rFont val="Times New Roman"/>
        <family val="1"/>
        <charset val="204"/>
      </rPr>
      <t>)</t>
    </r>
  </si>
  <si>
    <r>
      <t xml:space="preserve">eļļas krāsa </t>
    </r>
    <r>
      <rPr>
        <b/>
        <i/>
        <u/>
        <sz val="10"/>
        <rFont val="Times New Roman"/>
        <family val="1"/>
        <charset val="204"/>
      </rPr>
      <t xml:space="preserve">(toni saskaņot ar Pasūtītāju) </t>
    </r>
    <r>
      <rPr>
        <i/>
        <sz val="10"/>
        <rFont val="Times New Roman"/>
        <family val="1"/>
        <charset val="204"/>
      </rPr>
      <t>H-300mm</t>
    </r>
  </si>
  <si>
    <t xml:space="preserve">t.sk.darba aizsardzība </t>
  </si>
  <si>
    <t>Sastādīta 2016.gada tirgus cenās, pamatojoties uz uz objekta apsekošanu un Pasūtītāja velmēm.</t>
  </si>
  <si>
    <t>kompl</t>
  </si>
  <si>
    <r>
      <t>m</t>
    </r>
    <r>
      <rPr>
        <sz val="10"/>
        <rFont val="Calibri"/>
        <family val="2"/>
        <charset val="204"/>
      </rPr>
      <t>²</t>
    </r>
  </si>
  <si>
    <t>Sienu tīrīšana</t>
  </si>
  <si>
    <t>t m</t>
  </si>
  <si>
    <t>Radiatoru demontāža</t>
  </si>
  <si>
    <t xml:space="preserve">t m </t>
  </si>
  <si>
    <r>
      <t>m</t>
    </r>
    <r>
      <rPr>
        <sz val="10"/>
        <rFont val="Calibri"/>
        <family val="2"/>
        <charset val="204"/>
      </rPr>
      <t>³</t>
    </r>
  </si>
  <si>
    <t>Sienu apmešana</t>
  </si>
  <si>
    <t>Būvgrūžu iekraušana un izvešana uz glābātuvi</t>
  </si>
  <si>
    <t>Radiatoru montāža</t>
  </si>
  <si>
    <t>Būvuzņēmējs : SIA "__________"</t>
  </si>
  <si>
    <t xml:space="preserve">Būves nosaukums: Jelgavas pilsētas pašvaldības izglītības iestāde „Jelgavas 6. vidusskola” </t>
  </si>
  <si>
    <t>Objekts:  Jelgavas pilsētas pašvaldības izglītības iestāde „Jelgavas 6. vidusskola”  baseina telpu remonts</t>
  </si>
  <si>
    <t>GARDEROBES TELPAS  NR.99.,71.</t>
  </si>
  <si>
    <t>tērauda cauruļvads</t>
  </si>
  <si>
    <t xml:space="preserve">Purmo Compact 33 ar grīdas stiprinājumu (sānu pievienojums) 300*1800 </t>
  </si>
  <si>
    <t>termogalva</t>
  </si>
  <si>
    <t>balansvārsts</t>
  </si>
  <si>
    <t>stūra ventilis termogalvai</t>
  </si>
  <si>
    <t>pieslēguma detaļas un palīgmateriāli</t>
  </si>
  <si>
    <t>Rievu kalšana ar aizdari</t>
  </si>
  <si>
    <t>Ģipškartona plākšņu sienas demontāža</t>
  </si>
  <si>
    <t>Elktriskā kabeļa MMJ 3x2.5 montāža ar palīgmateriāliem</t>
  </si>
  <si>
    <t>Elektrosadales pārlikšana ar palīgmateriāliem</t>
  </si>
  <si>
    <t>Z/a el. slēdžu montāža ar palīgmateriāliem</t>
  </si>
  <si>
    <t>Z/a el. kontaktu ar aizsargiem montāža ar palīgmateriāliem</t>
  </si>
  <si>
    <t>D/g iekargriestu armatūras ar luminiscentām lampam  4x18w, montāža, pieslēgšana ar palīgmateriāliem</t>
  </si>
  <si>
    <t>Apkures tērauda caurules Dn 50 montāža ar palīgmateriāliem</t>
  </si>
  <si>
    <t>tm</t>
  </si>
  <si>
    <t>DS, UAS montāža atpakaļ un pieslēgšana</t>
  </si>
  <si>
    <t xml:space="preserve">DS, UAS sensoru rūpīga noņemšana </t>
  </si>
  <si>
    <t>Apkures cauruļu demontāža</t>
  </si>
  <si>
    <t>Sienu apmetumu nokalšana</t>
  </si>
  <si>
    <t>Knauf, vai analoga, Iekarto ģipškartona plākšņu griestu un komunikāciju noseg apdares  montāža ar vienlīmeņa metāla karkasa konstrukciju</t>
  </si>
  <si>
    <t>Ģipškartona plākšņu (dubultā) starpsienas un komunikāciju noseg apdares montāža pa metāla profila karkasu</t>
  </si>
  <si>
    <t>_%</t>
  </si>
  <si>
    <t>SIA "______________"</t>
  </si>
  <si>
    <t>Objekts:  Jelgavas pilsētas pašvaldības izglītības iestādes „Jelgavas 6.vidusskola” baseina telpu remontdarbi</t>
  </si>
  <si>
    <t xml:space="preserve">Peļņa __% </t>
  </si>
  <si>
    <t>Virsizdevumi  __%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</si>
</sst>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_-* #,##0.00_р_._-;\-* #,##0.00_р_._-;_-* &quot;-&quot;??_р_._-;_-@_-"/>
  </numFmts>
  <fonts count="29" x14ac:knownFonts="1">
    <font>
      <sz val="11"/>
      <color theme="1"/>
      <name val="Calibri"/>
      <family val="2"/>
      <charset val="186"/>
      <scheme val="minor"/>
    </font>
    <font>
      <sz val="10"/>
      <name val="Arial"/>
      <family val="2"/>
      <charset val="186"/>
    </font>
    <font>
      <sz val="10"/>
      <name val="Helv"/>
    </font>
    <font>
      <b/>
      <sz val="10"/>
      <name val="Calibri"/>
      <family val="2"/>
      <charset val="186"/>
    </font>
    <font>
      <sz val="10"/>
      <name val="Calibri"/>
      <family val="2"/>
      <charset val="204"/>
    </font>
    <font>
      <sz val="10"/>
      <name val="Arial"/>
      <family val="2"/>
      <charset val="204"/>
    </font>
    <font>
      <sz val="8"/>
      <name val="Calibri"/>
      <family val="2"/>
      <charset val="204"/>
    </font>
    <font>
      <sz val="8"/>
      <name val="Arial"/>
      <family val="2"/>
      <charset val="204"/>
    </font>
    <font>
      <sz val="11"/>
      <name val="Calibri"/>
      <family val="2"/>
      <charset val="204"/>
    </font>
    <font>
      <sz val="11"/>
      <color theme="1"/>
      <name val="Calibri"/>
      <family val="2"/>
      <charset val="186"/>
      <scheme val="minor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color theme="1"/>
      <name val="Times New Roman"/>
      <family val="1"/>
      <charset val="204"/>
    </font>
    <font>
      <i/>
      <sz val="10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i/>
      <u/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6"/>
      <name val="Times New Roman"/>
      <family val="1"/>
      <charset val="204"/>
    </font>
    <font>
      <sz val="9"/>
      <name val="Times New Roman"/>
      <family val="1"/>
      <charset val="204"/>
    </font>
    <font>
      <b/>
      <sz val="20"/>
      <name val="Times New Roman"/>
      <family val="1"/>
      <charset val="204"/>
    </font>
    <font>
      <sz val="10"/>
      <name val="Times New Roman"/>
      <family val="1"/>
      <charset val="186"/>
    </font>
    <font>
      <i/>
      <sz val="10"/>
      <name val="Times New Roman"/>
      <family val="1"/>
      <charset val="186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0" fontId="2" fillId="0" borderId="0"/>
    <xf numFmtId="0" fontId="2" fillId="0" borderId="0"/>
    <xf numFmtId="9" fontId="9" fillId="0" borderId="0" applyFont="0" applyFill="0" applyBorder="0" applyAlignment="0" applyProtection="0"/>
  </cellStyleXfs>
  <cellXfs count="159">
    <xf numFmtId="0" fontId="0" fillId="0" borderId="0" xfId="0"/>
    <xf numFmtId="0" fontId="0" fillId="0" borderId="0" xfId="0" applyAlignment="1">
      <alignment wrapText="1"/>
    </xf>
    <xf numFmtId="0" fontId="5" fillId="0" borderId="0" xfId="0" applyFont="1" applyBorder="1" applyAlignment="1">
      <alignment vertical="center"/>
    </xf>
    <xf numFmtId="164" fontId="7" fillId="0" borderId="0" xfId="0" applyNumberFormat="1" applyFont="1" applyBorder="1" applyAlignment="1">
      <alignment vertical="center"/>
    </xf>
    <xf numFmtId="2" fontId="5" fillId="0" borderId="0" xfId="0" applyNumberFormat="1" applyFont="1" applyBorder="1" applyAlignment="1">
      <alignment vertical="center"/>
    </xf>
    <xf numFmtId="0" fontId="4" fillId="0" borderId="0" xfId="0" applyFont="1" applyFill="1" applyAlignment="1">
      <alignment vertical="center"/>
    </xf>
    <xf numFmtId="2" fontId="4" fillId="0" borderId="0" xfId="0" applyNumberFormat="1" applyFont="1" applyFill="1" applyAlignment="1">
      <alignment vertical="center"/>
    </xf>
    <xf numFmtId="0" fontId="3" fillId="0" borderId="0" xfId="0" applyFont="1" applyFill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8" fillId="0" borderId="0" xfId="0" applyFont="1" applyBorder="1" applyAlignment="1">
      <alignment horizontal="center" vertical="center"/>
    </xf>
    <xf numFmtId="164" fontId="6" fillId="0" borderId="0" xfId="0" applyNumberFormat="1" applyFont="1" applyBorder="1" applyAlignment="1">
      <alignment horizontal="center" vertical="center"/>
    </xf>
    <xf numFmtId="2" fontId="4" fillId="0" borderId="0" xfId="0" applyNumberFormat="1" applyFont="1" applyBorder="1" applyAlignment="1">
      <alignment horizontal="center" vertical="center"/>
    </xf>
    <xf numFmtId="0" fontId="10" fillId="0" borderId="0" xfId="0" applyFont="1" applyBorder="1"/>
    <xf numFmtId="2" fontId="14" fillId="0" borderId="0" xfId="0" applyNumberFormat="1" applyFont="1" applyBorder="1"/>
    <xf numFmtId="0" fontId="12" fillId="0" borderId="0" xfId="0" applyFont="1" applyBorder="1"/>
    <xf numFmtId="0" fontId="10" fillId="0" borderId="0" xfId="0" applyFont="1" applyBorder="1" applyAlignment="1">
      <alignment horizontal="left"/>
    </xf>
    <xf numFmtId="0" fontId="17" fillId="0" borderId="0" xfId="0" applyFont="1" applyBorder="1" applyAlignment="1">
      <alignment horizontal="left"/>
    </xf>
    <xf numFmtId="0" fontId="18" fillId="0" borderId="0" xfId="0" applyFont="1" applyBorder="1" applyAlignment="1">
      <alignment horizontal="center"/>
    </xf>
    <xf numFmtId="0" fontId="17" fillId="0" borderId="2" xfId="0" applyFont="1" applyBorder="1" applyAlignment="1">
      <alignment horizontal="center"/>
    </xf>
    <xf numFmtId="0" fontId="17" fillId="0" borderId="0" xfId="0" applyFont="1" applyBorder="1" applyAlignment="1">
      <alignment horizontal="center"/>
    </xf>
    <xf numFmtId="0" fontId="17" fillId="0" borderId="3" xfId="0" applyFont="1" applyBorder="1" applyAlignment="1">
      <alignment horizontal="center"/>
    </xf>
    <xf numFmtId="0" fontId="10" fillId="0" borderId="1" xfId="1" applyFont="1" applyBorder="1" applyAlignment="1">
      <alignment horizontal="center" vertical="center" wrapText="1"/>
    </xf>
    <xf numFmtId="0" fontId="10" fillId="0" borderId="1" xfId="1" applyFont="1" applyFill="1" applyBorder="1" applyAlignment="1">
      <alignment horizontal="center" vertical="center" wrapText="1"/>
    </xf>
    <xf numFmtId="49" fontId="10" fillId="0" borderId="1" xfId="2" applyNumberFormat="1" applyFont="1" applyFill="1" applyBorder="1" applyAlignment="1">
      <alignment horizontal="center" vertical="center"/>
    </xf>
    <xf numFmtId="0" fontId="10" fillId="0" borderId="1" xfId="2" applyFont="1" applyFill="1" applyBorder="1" applyAlignment="1">
      <alignment horizontal="center" vertical="center" wrapText="1"/>
    </xf>
    <xf numFmtId="0" fontId="10" fillId="0" borderId="1" xfId="2" applyFont="1" applyFill="1" applyBorder="1" applyAlignment="1">
      <alignment horizontal="center" vertical="center"/>
    </xf>
    <xf numFmtId="0" fontId="10" fillId="0" borderId="1" xfId="1" applyFont="1" applyBorder="1" applyAlignment="1">
      <alignment horizontal="center"/>
    </xf>
    <xf numFmtId="0" fontId="10" fillId="0" borderId="1" xfId="1" applyFont="1" applyBorder="1" applyAlignment="1">
      <alignment horizontal="center" vertical="center"/>
    </xf>
    <xf numFmtId="0" fontId="10" fillId="0" borderId="1" xfId="1" applyFont="1" applyBorder="1" applyAlignment="1">
      <alignment horizontal="left" vertical="center" wrapText="1"/>
    </xf>
    <xf numFmtId="0" fontId="10" fillId="0" borderId="1" xfId="1" applyFont="1" applyBorder="1" applyAlignment="1">
      <alignment horizontal="center" wrapText="1"/>
    </xf>
    <xf numFmtId="43" fontId="10" fillId="0" borderId="1" xfId="1" applyNumberFormat="1" applyFont="1" applyFill="1" applyBorder="1" applyAlignment="1">
      <alignment horizontal="distributed"/>
    </xf>
    <xf numFmtId="43" fontId="10" fillId="0" borderId="1" xfId="1" applyNumberFormat="1" applyFont="1" applyBorder="1" applyAlignment="1" applyProtection="1">
      <alignment horizontal="distributed"/>
    </xf>
    <xf numFmtId="43" fontId="10" fillId="0" borderId="1" xfId="1" applyNumberFormat="1" applyFont="1" applyFill="1" applyBorder="1" applyAlignment="1" applyProtection="1">
      <alignment horizontal="distributed"/>
    </xf>
    <xf numFmtId="0" fontId="15" fillId="0" borderId="1" xfId="1" applyFont="1" applyBorder="1" applyAlignment="1">
      <alignment horizontal="center" vertical="center" wrapText="1"/>
    </xf>
    <xf numFmtId="43" fontId="10" fillId="0" borderId="1" xfId="1" applyNumberFormat="1" applyFont="1" applyBorder="1" applyAlignment="1">
      <alignment horizontal="distributed"/>
    </xf>
    <xf numFmtId="0" fontId="19" fillId="2" borderId="1" xfId="0" applyFont="1" applyFill="1" applyBorder="1" applyAlignment="1">
      <alignment horizontal="left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10" fillId="0" borderId="1" xfId="1" applyFont="1" applyFill="1" applyBorder="1" applyAlignment="1">
      <alignment horizontal="left" wrapText="1"/>
    </xf>
    <xf numFmtId="0" fontId="10" fillId="0" borderId="1" xfId="1" applyFont="1" applyBorder="1" applyAlignment="1">
      <alignment horizontal="left" wrapText="1"/>
    </xf>
    <xf numFmtId="0" fontId="15" fillId="0" borderId="1" xfId="1" applyFont="1" applyBorder="1" applyAlignment="1">
      <alignment horizontal="center" vertical="top" wrapText="1"/>
    </xf>
    <xf numFmtId="0" fontId="20" fillId="2" borderId="1" xfId="0" applyFont="1" applyFill="1" applyBorder="1" applyAlignment="1">
      <alignment horizontal="right" vertical="center" wrapText="1"/>
    </xf>
    <xf numFmtId="43" fontId="17" fillId="0" borderId="1" xfId="1" applyNumberFormat="1" applyFont="1" applyFill="1" applyBorder="1" applyAlignment="1" applyProtection="1">
      <alignment horizontal="distributed"/>
    </xf>
    <xf numFmtId="9" fontId="17" fillId="0" borderId="1" xfId="4" applyFont="1" applyBorder="1" applyAlignment="1">
      <alignment horizontal="center" wrapText="1"/>
    </xf>
    <xf numFmtId="43" fontId="17" fillId="0" borderId="1" xfId="1" applyNumberFormat="1" applyFont="1" applyBorder="1" applyAlignment="1">
      <alignment horizontal="distributed" wrapText="1"/>
    </xf>
    <xf numFmtId="2" fontId="17" fillId="0" borderId="1" xfId="1" applyNumberFormat="1" applyFont="1" applyFill="1" applyBorder="1" applyAlignment="1" applyProtection="1">
      <alignment horizontal="distributed"/>
    </xf>
    <xf numFmtId="43" fontId="17" fillId="0" borderId="1" xfId="1" applyNumberFormat="1" applyFont="1" applyBorder="1" applyAlignment="1" applyProtection="1">
      <alignment horizontal="distributed"/>
    </xf>
    <xf numFmtId="0" fontId="17" fillId="0" borderId="1" xfId="1" applyFont="1" applyBorder="1" applyAlignment="1">
      <alignment wrapText="1"/>
    </xf>
    <xf numFmtId="0" fontId="21" fillId="2" borderId="1" xfId="0" applyFont="1" applyFill="1" applyBorder="1" applyAlignment="1">
      <alignment horizontal="right" vertical="center" wrapText="1"/>
    </xf>
    <xf numFmtId="0" fontId="20" fillId="0" borderId="1" xfId="1" applyFont="1" applyBorder="1" applyAlignment="1">
      <alignment horizontal="right" wrapText="1"/>
    </xf>
    <xf numFmtId="0" fontId="20" fillId="0" borderId="1" xfId="1" applyFont="1" applyFill="1" applyBorder="1" applyAlignment="1">
      <alignment horizontal="right" wrapText="1"/>
    </xf>
    <xf numFmtId="0" fontId="10" fillId="0" borderId="4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20" fillId="0" borderId="1" xfId="0" applyFont="1" applyFill="1" applyBorder="1" applyAlignment="1">
      <alignment horizontal="right" vertical="center" wrapText="1"/>
    </xf>
    <xf numFmtId="49" fontId="11" fillId="0" borderId="0" xfId="2" applyNumberFormat="1" applyFont="1" applyFill="1" applyAlignment="1">
      <alignment vertical="center"/>
    </xf>
    <xf numFmtId="0" fontId="11" fillId="0" borderId="0" xfId="2" applyFont="1" applyFill="1" applyAlignment="1">
      <alignment vertical="center" wrapText="1"/>
    </xf>
    <xf numFmtId="0" fontId="11" fillId="0" borderId="0" xfId="2" applyFont="1" applyFill="1" applyAlignment="1">
      <alignment horizontal="center" vertical="center"/>
    </xf>
    <xf numFmtId="0" fontId="11" fillId="0" borderId="0" xfId="2" applyFont="1" applyFill="1" applyAlignment="1">
      <alignment vertical="center"/>
    </xf>
    <xf numFmtId="0" fontId="10" fillId="0" borderId="1" xfId="1" applyFont="1" applyBorder="1"/>
    <xf numFmtId="0" fontId="10" fillId="2" borderId="1" xfId="0" applyFont="1" applyFill="1" applyBorder="1" applyAlignment="1">
      <alignment horizontal="left" vertical="center" wrapText="1"/>
    </xf>
    <xf numFmtId="0" fontId="10" fillId="0" borderId="1" xfId="1" applyFont="1" applyFill="1" applyBorder="1" applyAlignment="1">
      <alignment horizontal="center" wrapText="1"/>
    </xf>
    <xf numFmtId="0" fontId="10" fillId="0" borderId="5" xfId="1" applyFont="1" applyFill="1" applyBorder="1" applyAlignment="1">
      <alignment horizontal="center"/>
    </xf>
    <xf numFmtId="0" fontId="16" fillId="0" borderId="5" xfId="0" applyFont="1" applyBorder="1"/>
    <xf numFmtId="0" fontId="10" fillId="0" borderId="1" xfId="1" applyFont="1" applyFill="1" applyBorder="1" applyAlignment="1">
      <alignment horizontal="center"/>
    </xf>
    <xf numFmtId="0" fontId="15" fillId="0" borderId="0" xfId="0" applyFont="1" applyFill="1" applyBorder="1" applyAlignment="1">
      <alignment horizontal="right" vertical="center"/>
    </xf>
    <xf numFmtId="0" fontId="23" fillId="0" borderId="0" xfId="0" applyFont="1" applyBorder="1" applyAlignment="1">
      <alignment horizontal="left" wrapText="1"/>
    </xf>
    <xf numFmtId="0" fontId="23" fillId="0" borderId="0" xfId="0" applyFont="1" applyBorder="1" applyAlignment="1">
      <alignment horizontal="left"/>
    </xf>
    <xf numFmtId="0" fontId="10" fillId="0" borderId="0" xfId="0" applyFont="1" applyBorder="1" applyAlignment="1">
      <alignment vertical="center"/>
    </xf>
    <xf numFmtId="0" fontId="13" fillId="0" borderId="0" xfId="0" applyFont="1" applyFill="1" applyAlignment="1">
      <alignment horizontal="right" vertical="center"/>
    </xf>
    <xf numFmtId="0" fontId="23" fillId="0" borderId="0" xfId="0" applyFont="1" applyFill="1" applyBorder="1" applyAlignment="1">
      <alignment horizontal="center" vertical="center"/>
    </xf>
    <xf numFmtId="164" fontId="11" fillId="0" borderId="0" xfId="0" applyNumberFormat="1" applyFont="1" applyBorder="1" applyAlignment="1">
      <alignment vertical="center"/>
    </xf>
    <xf numFmtId="2" fontId="10" fillId="0" borderId="0" xfId="0" applyNumberFormat="1" applyFont="1" applyBorder="1" applyAlignment="1">
      <alignment vertical="center"/>
    </xf>
    <xf numFmtId="0" fontId="10" fillId="0" borderId="17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25" fillId="0" borderId="1" xfId="0" applyFont="1" applyFill="1" applyBorder="1" applyAlignment="1">
      <alignment horizontal="left" vertical="center" wrapText="1"/>
    </xf>
    <xf numFmtId="4" fontId="10" fillId="0" borderId="1" xfId="0" applyNumberFormat="1" applyFont="1" applyFill="1" applyBorder="1" applyAlignment="1" applyProtection="1">
      <alignment horizontal="right" vertical="center" wrapText="1"/>
    </xf>
    <xf numFmtId="43" fontId="10" fillId="0" borderId="1" xfId="0" applyNumberFormat="1" applyFont="1" applyFill="1" applyBorder="1" applyAlignment="1" applyProtection="1">
      <alignment horizontal="center" vertical="center"/>
    </xf>
    <xf numFmtId="43" fontId="10" fillId="0" borderId="1" xfId="0" applyNumberFormat="1" applyFont="1" applyFill="1" applyBorder="1" applyAlignment="1" applyProtection="1">
      <alignment vertical="center"/>
    </xf>
    <xf numFmtId="2" fontId="10" fillId="0" borderId="6" xfId="0" applyNumberFormat="1" applyFont="1" applyFill="1" applyBorder="1" applyAlignment="1" applyProtection="1">
      <alignment vertical="center"/>
    </xf>
    <xf numFmtId="4" fontId="17" fillId="0" borderId="19" xfId="0" applyNumberFormat="1" applyFont="1" applyFill="1" applyBorder="1" applyAlignment="1" applyProtection="1">
      <alignment horizontal="right"/>
    </xf>
    <xf numFmtId="2" fontId="17" fillId="0" borderId="19" xfId="0" applyNumberFormat="1" applyFont="1" applyFill="1" applyBorder="1" applyAlignment="1" applyProtection="1">
      <alignment horizontal="right"/>
    </xf>
    <xf numFmtId="4" fontId="10" fillId="0" borderId="21" xfId="0" applyNumberFormat="1" applyFont="1" applyFill="1" applyBorder="1" applyAlignment="1">
      <alignment horizontal="right"/>
    </xf>
    <xf numFmtId="43" fontId="10" fillId="0" borderId="0" xfId="0" applyNumberFormat="1" applyFont="1" applyFill="1" applyAlignment="1">
      <alignment vertical="center"/>
    </xf>
    <xf numFmtId="43" fontId="20" fillId="0" borderId="6" xfId="0" applyNumberFormat="1" applyFont="1" applyFill="1" applyBorder="1" applyAlignment="1">
      <alignment horizontal="right" vertical="center"/>
    </xf>
    <xf numFmtId="4" fontId="10" fillId="0" borderId="6" xfId="0" applyNumberFormat="1" applyFont="1" applyFill="1" applyBorder="1" applyAlignment="1">
      <alignment horizontal="right"/>
    </xf>
    <xf numFmtId="4" fontId="17" fillId="0" borderId="6" xfId="0" applyNumberFormat="1" applyFont="1" applyFill="1" applyBorder="1" applyAlignment="1">
      <alignment horizontal="right"/>
    </xf>
    <xf numFmtId="43" fontId="10" fillId="0" borderId="21" xfId="0" applyNumberFormat="1" applyFont="1" applyFill="1" applyBorder="1" applyAlignment="1">
      <alignment horizontal="right" vertical="center"/>
    </xf>
    <xf numFmtId="0" fontId="10" fillId="0" borderId="0" xfId="0" applyFont="1" applyFill="1" applyAlignment="1">
      <alignment vertical="center"/>
    </xf>
    <xf numFmtId="2" fontId="10" fillId="0" borderId="0" xfId="0" applyNumberFormat="1" applyFont="1" applyFill="1" applyAlignment="1">
      <alignment vertical="center"/>
    </xf>
    <xf numFmtId="43" fontId="17" fillId="0" borderId="7" xfId="0" applyNumberFormat="1" applyFont="1" applyFill="1" applyBorder="1" applyAlignment="1">
      <alignment horizontal="right" vertical="center"/>
    </xf>
    <xf numFmtId="4" fontId="10" fillId="0" borderId="0" xfId="0" applyNumberFormat="1" applyFont="1" applyFill="1" applyAlignment="1">
      <alignment vertical="center"/>
    </xf>
    <xf numFmtId="0" fontId="17" fillId="0" borderId="0" xfId="0" applyFont="1" applyFill="1" applyBorder="1" applyAlignment="1">
      <alignment horizontal="right" vertical="center"/>
    </xf>
    <xf numFmtId="43" fontId="17" fillId="0" borderId="0" xfId="0" applyNumberFormat="1" applyFont="1" applyFill="1" applyBorder="1" applyAlignment="1">
      <alignment horizontal="right" vertical="center"/>
    </xf>
    <xf numFmtId="43" fontId="17" fillId="0" borderId="0" xfId="0" applyNumberFormat="1" applyFont="1" applyFill="1" applyBorder="1" applyAlignment="1">
      <alignment vertical="center"/>
    </xf>
    <xf numFmtId="0" fontId="15" fillId="0" borderId="0" xfId="0" applyFont="1" applyFill="1" applyBorder="1" applyAlignment="1">
      <alignment horizontal="center" vertical="center"/>
    </xf>
    <xf numFmtId="0" fontId="17" fillId="0" borderId="0" xfId="0" applyFont="1" applyFill="1" applyBorder="1" applyAlignment="1">
      <alignment horizontal="center" vertical="center"/>
    </xf>
    <xf numFmtId="0" fontId="10" fillId="0" borderId="1" xfId="2" applyNumberFormat="1" applyFont="1" applyFill="1" applyBorder="1" applyAlignment="1">
      <alignment horizontal="center" vertical="center"/>
    </xf>
    <xf numFmtId="0" fontId="10" fillId="0" borderId="1" xfId="1" applyFont="1" applyBorder="1" applyAlignment="1">
      <alignment horizontal="center"/>
    </xf>
    <xf numFmtId="0" fontId="10" fillId="0" borderId="1" xfId="1" applyFont="1" applyBorder="1" applyAlignment="1">
      <alignment horizontal="center" vertical="center"/>
    </xf>
    <xf numFmtId="0" fontId="19" fillId="2" borderId="1" xfId="0" applyFont="1" applyFill="1" applyBorder="1" applyAlignment="1">
      <alignment horizontal="right" vertical="center" wrapText="1"/>
    </xf>
    <xf numFmtId="0" fontId="10" fillId="0" borderId="1" xfId="1" applyFont="1" applyBorder="1" applyAlignment="1">
      <alignment horizontal="center"/>
    </xf>
    <xf numFmtId="0" fontId="10" fillId="0" borderId="1" xfId="1" applyFont="1" applyBorder="1" applyAlignment="1">
      <alignment horizontal="center" vertical="center"/>
    </xf>
    <xf numFmtId="0" fontId="26" fillId="0" borderId="0" xfId="0" applyFont="1" applyBorder="1" applyAlignment="1">
      <alignment horizontal="center"/>
    </xf>
    <xf numFmtId="0" fontId="24" fillId="0" borderId="0" xfId="0" applyFont="1" applyBorder="1" applyAlignment="1">
      <alignment horizontal="center"/>
    </xf>
    <xf numFmtId="0" fontId="27" fillId="0" borderId="1" xfId="0" applyNumberFormat="1" applyFont="1" applyFill="1" applyBorder="1" applyAlignment="1" applyProtection="1">
      <alignment horizontal="left" vertical="top" wrapText="1"/>
    </xf>
    <xf numFmtId="0" fontId="27" fillId="0" borderId="1" xfId="0" applyFont="1" applyFill="1" applyBorder="1" applyAlignment="1">
      <alignment vertical="center" wrapText="1"/>
    </xf>
    <xf numFmtId="0" fontId="27" fillId="0" borderId="1" xfId="0" applyFont="1" applyFill="1" applyBorder="1" applyAlignment="1">
      <alignment horizontal="left" vertical="center" wrapText="1"/>
    </xf>
    <xf numFmtId="43" fontId="10" fillId="0" borderId="1" xfId="1" applyNumberFormat="1" applyFont="1" applyFill="1" applyBorder="1" applyAlignment="1">
      <alignment horizontal="distributed" vertical="center"/>
    </xf>
    <xf numFmtId="0" fontId="28" fillId="0" borderId="1" xfId="0" applyFont="1" applyFill="1" applyBorder="1" applyAlignment="1">
      <alignment horizontal="right" vertical="center" wrapText="1"/>
    </xf>
    <xf numFmtId="0" fontId="27" fillId="0" borderId="25" xfId="0" applyFont="1" applyFill="1" applyBorder="1" applyAlignment="1">
      <alignment horizontal="left" vertical="center" wrapText="1"/>
    </xf>
    <xf numFmtId="0" fontId="13" fillId="0" borderId="0" xfId="0" applyFont="1" applyBorder="1" applyAlignment="1"/>
    <xf numFmtId="0" fontId="10" fillId="0" borderId="14" xfId="0" applyFont="1" applyFill="1" applyBorder="1" applyAlignment="1">
      <alignment horizontal="center" vertical="center" wrapText="1"/>
    </xf>
    <xf numFmtId="0" fontId="10" fillId="0" borderId="18" xfId="0" applyFont="1" applyFill="1" applyBorder="1" applyAlignment="1">
      <alignment horizontal="center" vertical="center" wrapText="1"/>
    </xf>
    <xf numFmtId="0" fontId="13" fillId="0" borderId="0" xfId="0" applyFont="1" applyBorder="1" applyAlignment="1">
      <alignment horizontal="left" vertical="center" wrapText="1"/>
    </xf>
    <xf numFmtId="0" fontId="24" fillId="0" borderId="0" xfId="0" applyFont="1" applyFill="1" applyBorder="1" applyAlignment="1">
      <alignment horizontal="center" vertical="center"/>
    </xf>
    <xf numFmtId="43" fontId="13" fillId="0" borderId="2" xfId="0" applyNumberFormat="1" applyFont="1" applyFill="1" applyBorder="1" applyAlignment="1">
      <alignment horizontal="center" vertical="center"/>
    </xf>
    <xf numFmtId="2" fontId="13" fillId="0" borderId="3" xfId="0" applyNumberFormat="1" applyFont="1" applyFill="1" applyBorder="1" applyAlignment="1">
      <alignment horizontal="center" vertical="center"/>
    </xf>
    <xf numFmtId="0" fontId="10" fillId="0" borderId="9" xfId="0" applyFont="1" applyFill="1" applyBorder="1" applyAlignment="1">
      <alignment horizontal="center" vertical="center" textRotation="90" wrapText="1"/>
    </xf>
    <xf numFmtId="0" fontId="10" fillId="0" borderId="15" xfId="0" applyFont="1" applyFill="1" applyBorder="1" applyAlignment="1">
      <alignment horizontal="center" vertical="center" textRotation="90" wrapText="1"/>
    </xf>
    <xf numFmtId="0" fontId="10" fillId="0" borderId="10" xfId="0" applyFont="1" applyFill="1" applyBorder="1" applyAlignment="1">
      <alignment horizontal="center" vertical="center" textRotation="90" wrapText="1"/>
    </xf>
    <xf numFmtId="0" fontId="10" fillId="0" borderId="16" xfId="0" applyFont="1" applyFill="1" applyBorder="1" applyAlignment="1">
      <alignment horizontal="center" vertical="center" textRotation="90" wrapText="1"/>
    </xf>
    <xf numFmtId="0" fontId="10" fillId="0" borderId="10" xfId="0" applyFont="1" applyFill="1" applyBorder="1" applyAlignment="1">
      <alignment horizontal="center" vertical="center" wrapText="1"/>
    </xf>
    <xf numFmtId="0" fontId="10" fillId="0" borderId="16" xfId="0" applyFont="1" applyFill="1" applyBorder="1" applyAlignment="1">
      <alignment horizontal="center" vertical="center" wrapText="1"/>
    </xf>
    <xf numFmtId="0" fontId="10" fillId="0" borderId="11" xfId="0" applyFont="1" applyFill="1" applyBorder="1" applyAlignment="1">
      <alignment horizontal="center" vertical="center" wrapText="1"/>
    </xf>
    <xf numFmtId="0" fontId="10" fillId="0" borderId="12" xfId="0" applyFont="1" applyFill="1" applyBorder="1" applyAlignment="1">
      <alignment horizontal="center" vertical="center" wrapText="1"/>
    </xf>
    <xf numFmtId="0" fontId="10" fillId="0" borderId="13" xfId="0" applyFont="1" applyFill="1" applyBorder="1" applyAlignment="1">
      <alignment horizontal="center" vertical="center" wrapText="1"/>
    </xf>
    <xf numFmtId="0" fontId="13" fillId="0" borderId="0" xfId="0" applyFont="1" applyBorder="1" applyAlignment="1">
      <alignment horizontal="left" wrapText="1"/>
    </xf>
    <xf numFmtId="43" fontId="10" fillId="0" borderId="0" xfId="0" applyNumberFormat="1" applyFont="1" applyFill="1" applyAlignment="1">
      <alignment horizontal="left" vertical="center"/>
    </xf>
    <xf numFmtId="0" fontId="10" fillId="0" borderId="20" xfId="0" applyFont="1" applyFill="1" applyBorder="1" applyAlignment="1">
      <alignment horizontal="right" vertical="center"/>
    </xf>
    <xf numFmtId="0" fontId="10" fillId="0" borderId="3" xfId="0" applyFont="1" applyFill="1" applyBorder="1" applyAlignment="1">
      <alignment horizontal="right" vertical="center"/>
    </xf>
    <xf numFmtId="0" fontId="10" fillId="0" borderId="5" xfId="0" applyFont="1" applyFill="1" applyBorder="1" applyAlignment="1">
      <alignment horizontal="right" vertical="center"/>
    </xf>
    <xf numFmtId="0" fontId="17" fillId="0" borderId="22" xfId="0" applyFont="1" applyFill="1" applyBorder="1" applyAlignment="1">
      <alignment horizontal="right" vertical="center"/>
    </xf>
    <xf numFmtId="0" fontId="17" fillId="0" borderId="23" xfId="0" applyFont="1" applyFill="1" applyBorder="1" applyAlignment="1">
      <alignment horizontal="right" vertical="center"/>
    </xf>
    <xf numFmtId="0" fontId="17" fillId="0" borderId="24" xfId="0" applyFont="1" applyFill="1" applyBorder="1" applyAlignment="1">
      <alignment horizontal="right" vertical="center"/>
    </xf>
    <xf numFmtId="0" fontId="17" fillId="0" borderId="8" xfId="0" applyFont="1" applyFill="1" applyBorder="1" applyAlignment="1">
      <alignment horizontal="right" vertical="center"/>
    </xf>
    <xf numFmtId="0" fontId="17" fillId="0" borderId="3" xfId="0" applyFont="1" applyFill="1" applyBorder="1" applyAlignment="1">
      <alignment horizontal="right" vertical="center"/>
    </xf>
    <xf numFmtId="0" fontId="17" fillId="0" borderId="5" xfId="0" applyFont="1" applyFill="1" applyBorder="1" applyAlignment="1">
      <alignment horizontal="right" vertical="center"/>
    </xf>
    <xf numFmtId="0" fontId="20" fillId="0" borderId="20" xfId="0" applyFont="1" applyFill="1" applyBorder="1" applyAlignment="1">
      <alignment horizontal="right" vertical="center"/>
    </xf>
    <xf numFmtId="0" fontId="20" fillId="0" borderId="3" xfId="0" applyFont="1" applyFill="1" applyBorder="1" applyAlignment="1">
      <alignment horizontal="right" vertical="center"/>
    </xf>
    <xf numFmtId="0" fontId="20" fillId="0" borderId="5" xfId="0" applyFont="1" applyFill="1" applyBorder="1" applyAlignment="1">
      <alignment horizontal="right" vertical="center"/>
    </xf>
    <xf numFmtId="0" fontId="17" fillId="0" borderId="20" xfId="0" applyFont="1" applyFill="1" applyBorder="1" applyAlignment="1">
      <alignment horizontal="right" vertical="center"/>
    </xf>
    <xf numFmtId="0" fontId="17" fillId="0" borderId="8" xfId="1" applyFont="1" applyBorder="1" applyAlignment="1">
      <alignment horizontal="right" wrapText="1"/>
    </xf>
    <xf numFmtId="0" fontId="17" fillId="0" borderId="3" xfId="1" applyFont="1" applyBorder="1" applyAlignment="1">
      <alignment horizontal="right" wrapText="1"/>
    </xf>
    <xf numFmtId="0" fontId="17" fillId="0" borderId="5" xfId="1" applyFont="1" applyBorder="1" applyAlignment="1">
      <alignment horizontal="right" wrapText="1"/>
    </xf>
    <xf numFmtId="0" fontId="10" fillId="0" borderId="0" xfId="0" applyFont="1" applyBorder="1" applyAlignment="1">
      <alignment horizontal="center"/>
    </xf>
    <xf numFmtId="0" fontId="10" fillId="0" borderId="2" xfId="0" applyFont="1" applyBorder="1" applyAlignment="1">
      <alignment horizontal="center"/>
    </xf>
    <xf numFmtId="0" fontId="10" fillId="0" borderId="1" xfId="1" applyFont="1" applyBorder="1" applyAlignment="1">
      <alignment horizontal="center"/>
    </xf>
    <xf numFmtId="0" fontId="10" fillId="0" borderId="1" xfId="1" applyFont="1" applyBorder="1" applyAlignment="1">
      <alignment horizontal="center" vertical="center" textRotation="90"/>
    </xf>
    <xf numFmtId="0" fontId="10" fillId="0" borderId="1" xfId="1" applyFont="1" applyBorder="1" applyAlignment="1">
      <alignment horizontal="center" vertical="center" wrapText="1"/>
    </xf>
    <xf numFmtId="0" fontId="10" fillId="0" borderId="1" xfId="1" applyFont="1" applyBorder="1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13" fillId="0" borderId="0" xfId="0" applyFont="1" applyFill="1" applyBorder="1" applyAlignment="1">
      <alignment horizontal="left" vertical="center"/>
    </xf>
    <xf numFmtId="0" fontId="12" fillId="0" borderId="0" xfId="0" applyFont="1" applyBorder="1" applyAlignment="1">
      <alignment horizontal="left" vertical="center"/>
    </xf>
    <xf numFmtId="0" fontId="26" fillId="0" borderId="0" xfId="0" applyFont="1" applyBorder="1" applyAlignment="1">
      <alignment horizontal="center"/>
    </xf>
    <xf numFmtId="0" fontId="24" fillId="0" borderId="0" xfId="0" applyFont="1" applyBorder="1" applyAlignment="1">
      <alignment horizontal="center"/>
    </xf>
    <xf numFmtId="0" fontId="10" fillId="0" borderId="0" xfId="0" applyFont="1" applyBorder="1" applyAlignment="1">
      <alignment horizontal="left" vertical="center" wrapText="1"/>
    </xf>
    <xf numFmtId="0" fontId="10" fillId="0" borderId="0" xfId="0" applyFont="1" applyAlignment="1">
      <alignment horizontal="left" vertical="center" wrapText="1"/>
    </xf>
    <xf numFmtId="0" fontId="16" fillId="0" borderId="0" xfId="0" applyFont="1" applyAlignment="1">
      <alignment horizontal="left" vertical="center" wrapText="1"/>
    </xf>
    <xf numFmtId="4" fontId="17" fillId="0" borderId="2" xfId="0" applyNumberFormat="1" applyFont="1" applyBorder="1" applyAlignment="1">
      <alignment horizontal="center"/>
    </xf>
    <xf numFmtId="0" fontId="13" fillId="0" borderId="0" xfId="0" applyFont="1" applyBorder="1" applyAlignment="1">
      <alignment horizontal="left"/>
    </xf>
  </cellXfs>
  <cellStyles count="5">
    <cellStyle name="Normal" xfId="0" builtinId="0"/>
    <cellStyle name="Normal 2" xfId="1"/>
    <cellStyle name="Normal_Viinkalni" xfId="2"/>
    <cellStyle name="Percent" xfId="4" builtinId="5"/>
    <cellStyle name="Style 1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3"/>
  <sheetViews>
    <sheetView topLeftCell="A34" workbookViewId="0">
      <selection activeCell="C11" sqref="C11"/>
    </sheetView>
  </sheetViews>
  <sheetFormatPr defaultColWidth="9.1796875" defaultRowHeight="12.5" x14ac:dyDescent="0.35"/>
  <cols>
    <col min="1" max="1" width="5.26953125" style="2" customWidth="1"/>
    <col min="2" max="2" width="16.7265625" style="2" customWidth="1"/>
    <col min="3" max="3" width="33.453125" style="2" customWidth="1"/>
    <col min="4" max="4" width="13.81640625" style="3" customWidth="1"/>
    <col min="5" max="5" width="14.54296875" style="4" customWidth="1"/>
    <col min="6" max="6" width="14.54296875" style="2" customWidth="1"/>
    <col min="7" max="7" width="14.7265625" style="2" customWidth="1"/>
    <col min="8" max="8" width="13.54296875" style="2" customWidth="1"/>
    <col min="9" max="9" width="9.1796875" style="2" customWidth="1"/>
    <col min="10" max="10" width="9.1796875" style="2" hidden="1" customWidth="1"/>
    <col min="11" max="16384" width="9.1796875" style="2"/>
  </cols>
  <sheetData>
    <row r="1" spans="1:10" ht="15" customHeight="1" x14ac:dyDescent="0.35">
      <c r="A1" s="112" t="s">
        <v>67</v>
      </c>
      <c r="B1" s="112"/>
      <c r="C1" s="112"/>
      <c r="D1" s="112"/>
      <c r="E1" s="112"/>
      <c r="F1" s="112"/>
      <c r="G1" s="112"/>
      <c r="H1" s="112"/>
      <c r="I1" s="112"/>
      <c r="J1" s="112"/>
    </row>
    <row r="2" spans="1:10" ht="15" customHeight="1" x14ac:dyDescent="0.3">
      <c r="A2" s="109" t="s">
        <v>124</v>
      </c>
      <c r="B2" s="109"/>
      <c r="C2" s="109"/>
      <c r="D2" s="109"/>
      <c r="E2" s="109"/>
      <c r="F2" s="109"/>
      <c r="G2" s="109"/>
      <c r="H2" s="109"/>
      <c r="I2" s="109"/>
      <c r="J2" s="109"/>
    </row>
    <row r="3" spans="1:10" ht="15" customHeight="1" x14ac:dyDescent="0.3">
      <c r="A3" s="125" t="s">
        <v>68</v>
      </c>
      <c r="B3" s="125"/>
      <c r="C3" s="125"/>
      <c r="D3" s="125"/>
      <c r="E3" s="125"/>
      <c r="F3" s="125"/>
      <c r="G3" s="125"/>
      <c r="H3" s="125"/>
      <c r="I3" s="125"/>
      <c r="J3" s="125"/>
    </row>
    <row r="4" spans="1:10" ht="15" customHeight="1" x14ac:dyDescent="0.25">
      <c r="A4" s="15"/>
      <c r="B4" s="15"/>
      <c r="C4" s="64"/>
      <c r="D4" s="65"/>
      <c r="E4" s="65"/>
      <c r="F4" s="65"/>
      <c r="G4" s="65"/>
      <c r="H4" s="65"/>
      <c r="I4" s="65"/>
      <c r="J4" s="65"/>
    </row>
    <row r="5" spans="1:10" ht="24" customHeight="1" x14ac:dyDescent="0.35">
      <c r="A5" s="113" t="s">
        <v>69</v>
      </c>
      <c r="B5" s="113"/>
      <c r="C5" s="113"/>
      <c r="D5" s="113"/>
      <c r="E5" s="113"/>
      <c r="F5" s="113"/>
      <c r="G5" s="113"/>
      <c r="H5" s="113"/>
      <c r="I5" s="66"/>
      <c r="J5" s="66"/>
    </row>
    <row r="6" spans="1:10" ht="19.5" customHeight="1" x14ac:dyDescent="0.25">
      <c r="A6" s="66"/>
      <c r="B6" s="66"/>
      <c r="C6" s="66"/>
      <c r="D6" s="67" t="s">
        <v>70</v>
      </c>
      <c r="E6" s="114">
        <f>D17</f>
        <v>0</v>
      </c>
      <c r="F6" s="114"/>
      <c r="G6" s="68"/>
      <c r="H6" s="66"/>
      <c r="I6" s="66"/>
      <c r="J6" s="66"/>
    </row>
    <row r="7" spans="1:10" ht="19.5" customHeight="1" x14ac:dyDescent="0.35">
      <c r="A7" s="66"/>
      <c r="B7" s="66"/>
      <c r="C7" s="66"/>
      <c r="D7" s="67" t="s">
        <v>71</v>
      </c>
      <c r="E7" s="115"/>
      <c r="F7" s="115"/>
      <c r="G7" s="68"/>
      <c r="H7" s="66"/>
      <c r="I7" s="66"/>
      <c r="J7" s="66"/>
    </row>
    <row r="8" spans="1:10" ht="24" customHeight="1" thickBot="1" x14ac:dyDescent="0.3">
      <c r="A8" s="66"/>
      <c r="B8" s="66"/>
      <c r="C8" s="66"/>
      <c r="D8" s="69"/>
      <c r="E8" s="70"/>
      <c r="F8" s="66"/>
      <c r="G8" s="66"/>
      <c r="H8" s="66"/>
      <c r="I8" s="66"/>
      <c r="J8" s="66"/>
    </row>
    <row r="9" spans="1:10" ht="24" customHeight="1" x14ac:dyDescent="0.35">
      <c r="A9" s="116" t="s">
        <v>0</v>
      </c>
      <c r="B9" s="118" t="s">
        <v>72</v>
      </c>
      <c r="C9" s="120" t="s">
        <v>73</v>
      </c>
      <c r="D9" s="120" t="s">
        <v>74</v>
      </c>
      <c r="E9" s="122" t="s">
        <v>75</v>
      </c>
      <c r="F9" s="123"/>
      <c r="G9" s="124"/>
      <c r="H9" s="110" t="s">
        <v>76</v>
      </c>
      <c r="I9" s="66"/>
      <c r="J9" s="66"/>
    </row>
    <row r="10" spans="1:10" ht="24" customHeight="1" thickBot="1" x14ac:dyDescent="0.4">
      <c r="A10" s="117"/>
      <c r="B10" s="119"/>
      <c r="C10" s="121"/>
      <c r="D10" s="121"/>
      <c r="E10" s="71" t="s">
        <v>18</v>
      </c>
      <c r="F10" s="71" t="s">
        <v>19</v>
      </c>
      <c r="G10" s="71" t="s">
        <v>20</v>
      </c>
      <c r="H10" s="111"/>
      <c r="I10" s="66"/>
      <c r="J10" s="66"/>
    </row>
    <row r="11" spans="1:10" ht="25.5" customHeight="1" thickBot="1" x14ac:dyDescent="0.4">
      <c r="A11" s="50">
        <v>1</v>
      </c>
      <c r="B11" s="72" t="s">
        <v>77</v>
      </c>
      <c r="C11" s="73" t="str">
        <f>GARDEROBE!A8</f>
        <v>GARDEROBES TELPAS  NR.99.,71.</v>
      </c>
      <c r="D11" s="74"/>
      <c r="E11" s="75"/>
      <c r="F11" s="76"/>
      <c r="G11" s="76"/>
      <c r="H11" s="77"/>
      <c r="I11" s="66"/>
      <c r="J11" s="66"/>
    </row>
    <row r="12" spans="1:10" ht="15" customHeight="1" thickBot="1" x14ac:dyDescent="0.35">
      <c r="A12" s="133" t="s">
        <v>13</v>
      </c>
      <c r="B12" s="134"/>
      <c r="C12" s="135"/>
      <c r="D12" s="78"/>
      <c r="E12" s="78"/>
      <c r="F12" s="78"/>
      <c r="G12" s="78"/>
      <c r="H12" s="79"/>
      <c r="I12" s="66"/>
      <c r="J12" s="66"/>
    </row>
    <row r="13" spans="1:10" ht="15" customHeight="1" x14ac:dyDescent="0.2">
      <c r="A13" s="127" t="s">
        <v>126</v>
      </c>
      <c r="B13" s="128"/>
      <c r="C13" s="129"/>
      <c r="D13" s="80"/>
      <c r="E13" s="81"/>
      <c r="F13" s="81"/>
      <c r="G13" s="81"/>
      <c r="H13" s="81"/>
      <c r="I13" s="66"/>
      <c r="J13" s="66"/>
    </row>
    <row r="14" spans="1:10" ht="15" customHeight="1" x14ac:dyDescent="0.35">
      <c r="A14" s="136" t="s">
        <v>85</v>
      </c>
      <c r="B14" s="137"/>
      <c r="C14" s="138"/>
      <c r="D14" s="82"/>
      <c r="E14" s="81"/>
      <c r="F14" s="81"/>
      <c r="G14" s="81"/>
      <c r="H14" s="81"/>
      <c r="I14" s="66"/>
      <c r="J14" s="66"/>
    </row>
    <row r="15" spans="1:10" ht="15" customHeight="1" x14ac:dyDescent="0.3">
      <c r="A15" s="127" t="s">
        <v>125</v>
      </c>
      <c r="B15" s="128"/>
      <c r="C15" s="129"/>
      <c r="D15" s="83"/>
      <c r="E15" s="81"/>
      <c r="F15" s="81"/>
      <c r="G15" s="81"/>
      <c r="H15" s="81"/>
      <c r="I15" s="66"/>
      <c r="J15" s="66"/>
    </row>
    <row r="16" spans="1:10" ht="15" customHeight="1" x14ac:dyDescent="0.3">
      <c r="A16" s="127" t="s">
        <v>78</v>
      </c>
      <c r="B16" s="128"/>
      <c r="C16" s="129"/>
      <c r="D16" s="83"/>
      <c r="E16" s="81"/>
      <c r="F16" s="81"/>
      <c r="G16" s="81"/>
      <c r="H16" s="81"/>
      <c r="I16" s="66"/>
      <c r="J16" s="66"/>
    </row>
    <row r="17" spans="1:10" ht="15" customHeight="1" x14ac:dyDescent="0.3">
      <c r="A17" s="139" t="s">
        <v>79</v>
      </c>
      <c r="B17" s="134"/>
      <c r="C17" s="135"/>
      <c r="D17" s="84"/>
      <c r="E17" s="81"/>
      <c r="F17" s="126"/>
      <c r="G17" s="126"/>
      <c r="H17" s="81"/>
      <c r="I17" s="66"/>
      <c r="J17" s="66"/>
    </row>
    <row r="18" spans="1:10" ht="15" customHeight="1" x14ac:dyDescent="0.25">
      <c r="A18" s="127" t="s">
        <v>80</v>
      </c>
      <c r="B18" s="128"/>
      <c r="C18" s="129"/>
      <c r="D18" s="85"/>
      <c r="E18" s="86"/>
      <c r="F18" s="87"/>
      <c r="G18" s="86"/>
      <c r="H18" s="86"/>
      <c r="I18" s="66"/>
      <c r="J18" s="66"/>
    </row>
    <row r="19" spans="1:10" ht="15" customHeight="1" thickBot="1" x14ac:dyDescent="0.4">
      <c r="A19" s="130" t="s">
        <v>81</v>
      </c>
      <c r="B19" s="131"/>
      <c r="C19" s="132"/>
      <c r="D19" s="88"/>
      <c r="E19" s="89"/>
      <c r="F19" s="87"/>
      <c r="G19" s="86"/>
      <c r="H19" s="86"/>
      <c r="I19" s="66"/>
      <c r="J19" s="66"/>
    </row>
    <row r="20" spans="1:10" ht="15" customHeight="1" x14ac:dyDescent="0.25">
      <c r="A20" s="90"/>
      <c r="B20" s="90"/>
      <c r="C20" s="90"/>
      <c r="D20" s="91"/>
      <c r="E20" s="89"/>
      <c r="F20" s="87"/>
      <c r="G20" s="86"/>
      <c r="H20" s="86"/>
      <c r="I20" s="66"/>
      <c r="J20" s="66"/>
    </row>
    <row r="21" spans="1:10" ht="15" customHeight="1" x14ac:dyDescent="0.35">
      <c r="A21" s="90"/>
      <c r="B21" s="90"/>
      <c r="C21" s="90"/>
      <c r="D21" s="92"/>
      <c r="E21" s="89"/>
      <c r="F21" s="87"/>
      <c r="G21" s="86"/>
      <c r="H21" s="86"/>
      <c r="I21" s="66"/>
      <c r="J21" s="66"/>
    </row>
    <row r="22" spans="1:10" ht="15" customHeight="1" x14ac:dyDescent="0.35">
      <c r="A22" s="90"/>
      <c r="B22" s="93" t="s">
        <v>82</v>
      </c>
      <c r="C22" s="63" t="s">
        <v>123</v>
      </c>
      <c r="D22" s="92"/>
      <c r="E22" s="89"/>
      <c r="F22" s="87"/>
      <c r="G22" s="86"/>
      <c r="H22" s="86"/>
      <c r="I22" s="66"/>
      <c r="J22" s="66"/>
    </row>
    <row r="23" spans="1:10" ht="15" customHeight="1" x14ac:dyDescent="0.35">
      <c r="A23" s="90"/>
      <c r="B23" s="94"/>
      <c r="C23" s="90"/>
      <c r="D23" s="92"/>
      <c r="E23" s="89"/>
      <c r="F23" s="87"/>
      <c r="G23" s="86"/>
      <c r="H23" s="86"/>
      <c r="I23" s="66"/>
      <c r="J23" s="66"/>
    </row>
    <row r="24" spans="1:10" ht="15" customHeight="1" x14ac:dyDescent="0.35">
      <c r="A24" s="90"/>
      <c r="B24" s="90"/>
      <c r="C24" s="90"/>
      <c r="D24" s="92"/>
      <c r="E24" s="89"/>
      <c r="F24" s="87"/>
      <c r="G24" s="86"/>
      <c r="H24" s="86"/>
      <c r="I24" s="66"/>
      <c r="J24" s="66"/>
    </row>
    <row r="25" spans="1:10" ht="15" customHeight="1" x14ac:dyDescent="0.35">
      <c r="A25" s="5"/>
      <c r="B25" s="7"/>
      <c r="C25" s="5"/>
      <c r="D25" s="5"/>
      <c r="E25" s="5"/>
      <c r="F25" s="6"/>
      <c r="G25" s="5"/>
      <c r="H25" s="5"/>
    </row>
    <row r="26" spans="1:10" ht="24" customHeight="1" x14ac:dyDescent="0.35">
      <c r="A26" s="8"/>
      <c r="B26" s="8"/>
      <c r="C26" s="9"/>
      <c r="D26" s="10"/>
      <c r="E26" s="11"/>
      <c r="F26" s="9"/>
      <c r="G26" s="9"/>
      <c r="H26" s="8"/>
    </row>
    <row r="27" spans="1:10" ht="24" customHeight="1" x14ac:dyDescent="0.35"/>
    <row r="28" spans="1:10" ht="24" customHeight="1" x14ac:dyDescent="0.35"/>
    <row r="29" spans="1:10" ht="24" customHeight="1" x14ac:dyDescent="0.35"/>
    <row r="30" spans="1:10" ht="24" customHeight="1" x14ac:dyDescent="0.35"/>
    <row r="31" spans="1:10" ht="24" customHeight="1" x14ac:dyDescent="0.35"/>
    <row r="32" spans="1:10" ht="24" customHeight="1" x14ac:dyDescent="0.35"/>
    <row r="33" ht="24" customHeight="1" x14ac:dyDescent="0.35"/>
  </sheetData>
  <mergeCells count="20">
    <mergeCell ref="F17:G17"/>
    <mergeCell ref="A18:C18"/>
    <mergeCell ref="A19:C19"/>
    <mergeCell ref="A12:C12"/>
    <mergeCell ref="A13:C13"/>
    <mergeCell ref="A14:C14"/>
    <mergeCell ref="A15:C15"/>
    <mergeCell ref="A16:C16"/>
    <mergeCell ref="A17:C17"/>
    <mergeCell ref="H9:H10"/>
    <mergeCell ref="A1:J1"/>
    <mergeCell ref="A5:H5"/>
    <mergeCell ref="E6:F6"/>
    <mergeCell ref="E7:F7"/>
    <mergeCell ref="A9:A10"/>
    <mergeCell ref="B9:B10"/>
    <mergeCell ref="C9:C10"/>
    <mergeCell ref="D9:D10"/>
    <mergeCell ref="E9:G9"/>
    <mergeCell ref="A3:J3"/>
  </mergeCells>
  <pageMargins left="0.7" right="0.7" top="0.75" bottom="0.75" header="0.3" footer="0.3"/>
  <pageSetup paperSize="9" orientation="landscape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36"/>
  <sheetViews>
    <sheetView tabSelected="1" topLeftCell="A73" zoomScaleNormal="100" zoomScaleSheetLayoutView="100" zoomScalePageLayoutView="150" workbookViewId="0">
      <selection activeCell="G89" sqref="G89"/>
    </sheetView>
  </sheetViews>
  <sheetFormatPr defaultColWidth="8.81640625" defaultRowHeight="14.5" x14ac:dyDescent="0.35"/>
  <cols>
    <col min="1" max="1" width="3.26953125" customWidth="1"/>
    <col min="2" max="2" width="8.1796875" customWidth="1"/>
    <col min="3" max="3" width="37.7265625" style="1" customWidth="1"/>
    <col min="4" max="4" width="8.1796875" customWidth="1"/>
    <col min="5" max="5" width="9.1796875" customWidth="1"/>
    <col min="6" max="6" width="9" bestFit="1" customWidth="1"/>
    <col min="7" max="7" width="7.81640625" customWidth="1"/>
    <col min="8" max="8" width="7.453125" customWidth="1"/>
    <col min="9" max="9" width="7.26953125" customWidth="1"/>
    <col min="10" max="10" width="7.7265625" customWidth="1"/>
    <col min="11" max="11" width="7.453125" customWidth="1"/>
    <col min="12" max="12" width="9" bestFit="1" customWidth="1"/>
    <col min="13" max="13" width="9.54296875" bestFit="1" customWidth="1"/>
    <col min="14" max="15" width="9" bestFit="1" customWidth="1"/>
    <col min="16" max="16" width="9.7265625" bestFit="1" customWidth="1"/>
  </cols>
  <sheetData>
    <row r="1" spans="1:16" x14ac:dyDescent="0.35">
      <c r="A1" s="149" t="s">
        <v>59</v>
      </c>
      <c r="B1" s="149"/>
      <c r="C1" s="149"/>
      <c r="D1" s="149"/>
      <c r="E1" s="149"/>
      <c r="F1" s="149"/>
      <c r="G1" s="149"/>
      <c r="H1" s="149"/>
      <c r="I1" s="12"/>
      <c r="J1" s="12"/>
      <c r="K1" s="12"/>
      <c r="L1" s="12"/>
      <c r="M1" s="12"/>
      <c r="N1" s="12"/>
      <c r="O1" s="12"/>
      <c r="P1" s="12"/>
    </row>
    <row r="2" spans="1:16" ht="20.149999999999999" customHeight="1" x14ac:dyDescent="0.35">
      <c r="A2" s="150" t="s">
        <v>97</v>
      </c>
      <c r="B2" s="150"/>
      <c r="C2" s="151"/>
      <c r="D2" s="151"/>
      <c r="E2" s="13"/>
      <c r="F2" s="14"/>
      <c r="G2" s="14"/>
      <c r="H2" s="14"/>
      <c r="I2" s="12"/>
      <c r="J2" s="12"/>
      <c r="K2" s="12"/>
      <c r="L2" s="12"/>
      <c r="M2" s="12"/>
      <c r="N2" s="12"/>
      <c r="O2" s="12"/>
      <c r="P2" s="12"/>
    </row>
    <row r="3" spans="1:16" x14ac:dyDescent="0.35">
      <c r="A3" s="112" t="s">
        <v>98</v>
      </c>
      <c r="B3" s="112"/>
      <c r="C3" s="112"/>
      <c r="D3" s="112"/>
      <c r="E3" s="112"/>
      <c r="F3" s="112"/>
      <c r="G3" s="112"/>
      <c r="H3" s="112"/>
      <c r="I3" s="112"/>
      <c r="J3" s="112"/>
      <c r="K3" s="112"/>
      <c r="L3" s="112"/>
      <c r="M3" s="112"/>
      <c r="N3" s="112"/>
      <c r="O3" s="112"/>
      <c r="P3" s="112"/>
    </row>
    <row r="4" spans="1:16" x14ac:dyDescent="0.35">
      <c r="A4" s="158" t="s">
        <v>99</v>
      </c>
      <c r="B4" s="158"/>
      <c r="C4" s="158"/>
      <c r="D4" s="158"/>
      <c r="E4" s="158"/>
      <c r="F4" s="158"/>
      <c r="G4" s="158"/>
      <c r="H4" s="158"/>
      <c r="I4" s="158"/>
      <c r="J4" s="158"/>
      <c r="K4" s="158"/>
      <c r="L4" s="158"/>
      <c r="M4" s="158"/>
      <c r="N4" s="158"/>
      <c r="O4" s="158"/>
      <c r="P4" s="158"/>
    </row>
    <row r="5" spans="1:16" ht="14.5" customHeight="1" x14ac:dyDescent="0.25">
      <c r="A5" s="125" t="str">
        <f>KOPSAVILKUMS!A3</f>
        <v>Adrese:  Loka maģistrāle 29, Jelgava, LV-3002</v>
      </c>
      <c r="B5" s="125"/>
      <c r="C5" s="125"/>
      <c r="D5" s="125"/>
      <c r="E5" s="125"/>
      <c r="F5" s="125"/>
      <c r="G5" s="125"/>
      <c r="H5" s="125"/>
      <c r="I5" s="125"/>
      <c r="J5" s="125"/>
      <c r="K5" s="125"/>
      <c r="L5" s="125"/>
      <c r="M5" s="125"/>
      <c r="N5" s="125"/>
      <c r="O5" s="125"/>
      <c r="P5" s="125"/>
    </row>
    <row r="6" spans="1:16" ht="25" x14ac:dyDescent="0.5">
      <c r="A6" s="152" t="s">
        <v>48</v>
      </c>
      <c r="B6" s="152"/>
      <c r="C6" s="152"/>
      <c r="D6" s="152"/>
      <c r="E6" s="152"/>
      <c r="F6" s="152"/>
      <c r="G6" s="152"/>
      <c r="H6" s="152"/>
      <c r="I6" s="152"/>
      <c r="J6" s="152"/>
      <c r="K6" s="152"/>
      <c r="L6" s="152"/>
      <c r="M6" s="152"/>
      <c r="N6" s="152"/>
      <c r="O6" s="152"/>
      <c r="P6" s="152"/>
    </row>
    <row r="7" spans="1:16" ht="25.5" x14ac:dyDescent="0.35">
      <c r="A7" s="101"/>
      <c r="B7" s="101"/>
      <c r="C7" s="101"/>
      <c r="D7" s="101"/>
      <c r="E7" s="101"/>
      <c r="F7" s="101"/>
      <c r="G7" s="101"/>
      <c r="H7" s="101"/>
      <c r="I7" s="101"/>
      <c r="J7" s="101"/>
      <c r="K7" s="101"/>
      <c r="L7" s="101"/>
      <c r="M7" s="101"/>
      <c r="N7" s="101"/>
      <c r="O7" s="101"/>
      <c r="P7" s="101"/>
    </row>
    <row r="8" spans="1:16" ht="20.25" x14ac:dyDescent="0.3">
      <c r="A8" s="153" t="s">
        <v>100</v>
      </c>
      <c r="B8" s="153"/>
      <c r="C8" s="153"/>
      <c r="D8" s="153"/>
      <c r="E8" s="153"/>
      <c r="F8" s="153"/>
      <c r="G8" s="153"/>
      <c r="H8" s="153"/>
      <c r="I8" s="153"/>
      <c r="J8" s="153"/>
      <c r="K8" s="153"/>
      <c r="L8" s="153"/>
      <c r="M8" s="153"/>
      <c r="N8" s="153"/>
      <c r="O8" s="153"/>
      <c r="P8" s="153"/>
    </row>
    <row r="9" spans="1:16" ht="20.25" x14ac:dyDescent="0.3">
      <c r="A9" s="102"/>
      <c r="B9" s="102"/>
      <c r="C9" s="102"/>
      <c r="D9" s="102"/>
      <c r="E9" s="102"/>
      <c r="F9" s="102"/>
      <c r="G9" s="102"/>
      <c r="H9" s="102"/>
      <c r="I9" s="102"/>
      <c r="J9" s="102"/>
      <c r="K9" s="102"/>
      <c r="L9" s="102"/>
      <c r="M9" s="102"/>
      <c r="N9" s="102"/>
      <c r="O9" s="102"/>
      <c r="P9" s="102"/>
    </row>
    <row r="10" spans="1:16" ht="17.5" x14ac:dyDescent="0.35">
      <c r="A10" s="154" t="s">
        <v>86</v>
      </c>
      <c r="B10" s="154"/>
      <c r="C10" s="155"/>
      <c r="D10" s="156"/>
      <c r="E10" s="156"/>
      <c r="F10" s="156"/>
      <c r="G10" s="156"/>
      <c r="H10" s="156"/>
      <c r="I10" s="143" t="s">
        <v>49</v>
      </c>
      <c r="J10" s="143"/>
      <c r="K10" s="143"/>
      <c r="L10" s="143"/>
      <c r="M10" s="157">
        <f>P86</f>
        <v>0</v>
      </c>
      <c r="N10" s="157"/>
      <c r="O10" s="16" t="s">
        <v>50</v>
      </c>
      <c r="P10" s="17"/>
    </row>
    <row r="11" spans="1:16" x14ac:dyDescent="0.35">
      <c r="A11" s="143"/>
      <c r="B11" s="143"/>
      <c r="C11" s="143"/>
      <c r="D11" s="143"/>
      <c r="E11" s="143"/>
      <c r="F11" s="143"/>
      <c r="G11" s="143"/>
      <c r="H11" s="143"/>
      <c r="I11" s="143"/>
      <c r="J11" s="143" t="s">
        <v>51</v>
      </c>
      <c r="K11" s="143"/>
      <c r="L11" s="18">
        <v>2016</v>
      </c>
      <c r="M11" s="19" t="s">
        <v>52</v>
      </c>
      <c r="N11" s="20"/>
      <c r="O11" s="144"/>
      <c r="P11" s="144"/>
    </row>
    <row r="12" spans="1:16" ht="15" x14ac:dyDescent="0.25">
      <c r="A12" s="53"/>
      <c r="B12" s="53"/>
      <c r="C12" s="54"/>
      <c r="D12" s="55"/>
      <c r="E12" s="55"/>
      <c r="F12" s="55"/>
      <c r="G12" s="55"/>
      <c r="H12" s="56"/>
      <c r="I12" s="56"/>
      <c r="J12" s="56"/>
      <c r="K12" s="56"/>
      <c r="L12" s="56"/>
      <c r="M12" s="56"/>
      <c r="N12" s="56"/>
      <c r="O12" s="56"/>
      <c r="P12" s="56"/>
    </row>
    <row r="13" spans="1:16" ht="15.75" customHeight="1" x14ac:dyDescent="0.35">
      <c r="A13" s="146" t="s">
        <v>0</v>
      </c>
      <c r="B13" s="146" t="s">
        <v>1</v>
      </c>
      <c r="C13" s="147" t="s">
        <v>2</v>
      </c>
      <c r="D13" s="148" t="s">
        <v>16</v>
      </c>
      <c r="E13" s="148" t="s">
        <v>3</v>
      </c>
      <c r="F13" s="145" t="s">
        <v>4</v>
      </c>
      <c r="G13" s="145"/>
      <c r="H13" s="145"/>
      <c r="I13" s="145"/>
      <c r="J13" s="145"/>
      <c r="K13" s="145"/>
      <c r="L13" s="145" t="s">
        <v>5</v>
      </c>
      <c r="M13" s="145"/>
      <c r="N13" s="145"/>
      <c r="O13" s="145"/>
      <c r="P13" s="145"/>
    </row>
    <row r="14" spans="1:16" ht="52" x14ac:dyDescent="0.35">
      <c r="A14" s="146"/>
      <c r="B14" s="146"/>
      <c r="C14" s="147"/>
      <c r="D14" s="148"/>
      <c r="E14" s="148"/>
      <c r="F14" s="21" t="s">
        <v>6</v>
      </c>
      <c r="G14" s="21" t="s">
        <v>17</v>
      </c>
      <c r="H14" s="22" t="s">
        <v>18</v>
      </c>
      <c r="I14" s="22" t="s">
        <v>19</v>
      </c>
      <c r="J14" s="22" t="s">
        <v>20</v>
      </c>
      <c r="K14" s="22" t="s">
        <v>21</v>
      </c>
      <c r="L14" s="22" t="s">
        <v>7</v>
      </c>
      <c r="M14" s="22" t="s">
        <v>18</v>
      </c>
      <c r="N14" s="22" t="s">
        <v>19</v>
      </c>
      <c r="O14" s="21" t="s">
        <v>20</v>
      </c>
      <c r="P14" s="21" t="s">
        <v>22</v>
      </c>
    </row>
    <row r="15" spans="1:16" ht="15" customHeight="1" x14ac:dyDescent="0.25">
      <c r="A15" s="95">
        <v>1</v>
      </c>
      <c r="B15" s="95">
        <v>2</v>
      </c>
      <c r="C15" s="24">
        <v>3</v>
      </c>
      <c r="D15" s="24">
        <v>4</v>
      </c>
      <c r="E15" s="25">
        <v>5</v>
      </c>
      <c r="F15" s="24">
        <v>6</v>
      </c>
      <c r="G15" s="25">
        <v>7</v>
      </c>
      <c r="H15" s="25">
        <v>8</v>
      </c>
      <c r="I15" s="24">
        <v>9</v>
      </c>
      <c r="J15" s="24">
        <v>10</v>
      </c>
      <c r="K15" s="25">
        <v>11</v>
      </c>
      <c r="L15" s="25">
        <v>12</v>
      </c>
      <c r="M15" s="25">
        <v>13</v>
      </c>
      <c r="N15" s="24">
        <v>14</v>
      </c>
      <c r="O15" s="24">
        <v>15</v>
      </c>
      <c r="P15" s="24">
        <v>16</v>
      </c>
    </row>
    <row r="16" spans="1:16" ht="15" customHeight="1" x14ac:dyDescent="0.35">
      <c r="A16" s="23"/>
      <c r="B16" s="23"/>
      <c r="C16" s="33" t="s">
        <v>46</v>
      </c>
      <c r="D16" s="24"/>
      <c r="E16" s="25"/>
      <c r="F16" s="24"/>
      <c r="G16" s="25"/>
      <c r="H16" s="25"/>
      <c r="I16" s="24"/>
      <c r="J16" s="24"/>
      <c r="K16" s="25"/>
      <c r="L16" s="25"/>
      <c r="M16" s="25"/>
      <c r="N16" s="24"/>
      <c r="O16" s="24"/>
      <c r="P16" s="24"/>
    </row>
    <row r="17" spans="1:16" ht="26" x14ac:dyDescent="0.35">
      <c r="A17" s="26">
        <v>1</v>
      </c>
      <c r="B17" s="27" t="s">
        <v>23</v>
      </c>
      <c r="C17" s="28" t="s">
        <v>27</v>
      </c>
      <c r="D17" s="29" t="s">
        <v>87</v>
      </c>
      <c r="E17" s="30">
        <v>1</v>
      </c>
      <c r="F17" s="31"/>
      <c r="G17" s="31"/>
      <c r="H17" s="32"/>
      <c r="I17" s="32"/>
      <c r="J17" s="32"/>
      <c r="K17" s="32"/>
      <c r="L17" s="32"/>
      <c r="M17" s="32"/>
      <c r="N17" s="32"/>
      <c r="O17" s="31"/>
      <c r="P17" s="31"/>
    </row>
    <row r="18" spans="1:16" x14ac:dyDescent="0.35">
      <c r="A18" s="26">
        <f>A17+1</f>
        <v>2</v>
      </c>
      <c r="B18" s="27" t="s">
        <v>23</v>
      </c>
      <c r="C18" s="28" t="s">
        <v>117</v>
      </c>
      <c r="D18" s="29" t="s">
        <v>87</v>
      </c>
      <c r="E18" s="30">
        <v>1</v>
      </c>
      <c r="F18" s="31"/>
      <c r="G18" s="31"/>
      <c r="H18" s="32"/>
      <c r="I18" s="32"/>
      <c r="J18" s="32"/>
      <c r="K18" s="32"/>
      <c r="L18" s="32"/>
      <c r="M18" s="32"/>
      <c r="N18" s="32"/>
      <c r="O18" s="31"/>
      <c r="P18" s="31"/>
    </row>
    <row r="19" spans="1:16" x14ac:dyDescent="0.35">
      <c r="A19" s="26">
        <f>A18+1</f>
        <v>3</v>
      </c>
      <c r="B19" s="27" t="s">
        <v>23</v>
      </c>
      <c r="C19" s="28" t="s">
        <v>108</v>
      </c>
      <c r="D19" s="29" t="s">
        <v>88</v>
      </c>
      <c r="E19" s="30">
        <v>6</v>
      </c>
      <c r="F19" s="31"/>
      <c r="G19" s="31"/>
      <c r="H19" s="32"/>
      <c r="I19" s="32"/>
      <c r="J19" s="32"/>
      <c r="K19" s="32"/>
      <c r="L19" s="32"/>
      <c r="M19" s="32"/>
      <c r="N19" s="32"/>
      <c r="O19" s="31"/>
      <c r="P19" s="31"/>
    </row>
    <row r="20" spans="1:16" x14ac:dyDescent="0.35">
      <c r="A20" s="26">
        <f t="shared" ref="A20:A55" si="0">A19+1</f>
        <v>4</v>
      </c>
      <c r="B20" s="27" t="s">
        <v>23</v>
      </c>
      <c r="C20" s="28" t="s">
        <v>89</v>
      </c>
      <c r="D20" s="29" t="str">
        <f>D19</f>
        <v>m²</v>
      </c>
      <c r="E20" s="30">
        <v>170</v>
      </c>
      <c r="F20" s="31"/>
      <c r="G20" s="31"/>
      <c r="H20" s="32"/>
      <c r="I20" s="32"/>
      <c r="J20" s="32"/>
      <c r="K20" s="32"/>
      <c r="L20" s="32"/>
      <c r="M20" s="32"/>
      <c r="N20" s="32"/>
      <c r="O20" s="31"/>
      <c r="P20" s="31"/>
    </row>
    <row r="21" spans="1:16" x14ac:dyDescent="0.35">
      <c r="A21" s="96">
        <f t="shared" si="0"/>
        <v>5</v>
      </c>
      <c r="B21" s="97" t="s">
        <v>23</v>
      </c>
      <c r="C21" s="28" t="s">
        <v>118</v>
      </c>
      <c r="D21" s="29" t="s">
        <v>90</v>
      </c>
      <c r="E21" s="30">
        <v>30</v>
      </c>
      <c r="F21" s="31"/>
      <c r="G21" s="31"/>
      <c r="H21" s="32"/>
      <c r="I21" s="32"/>
      <c r="J21" s="32"/>
      <c r="K21" s="32"/>
      <c r="L21" s="32"/>
      <c r="M21" s="32"/>
      <c r="N21" s="32"/>
      <c r="O21" s="31"/>
      <c r="P21" s="31"/>
    </row>
    <row r="22" spans="1:16" x14ac:dyDescent="0.35">
      <c r="A22" s="96">
        <f t="shared" si="0"/>
        <v>6</v>
      </c>
      <c r="B22" s="97" t="s">
        <v>23</v>
      </c>
      <c r="C22" s="28" t="s">
        <v>91</v>
      </c>
      <c r="D22" s="29" t="s">
        <v>12</v>
      </c>
      <c r="E22" s="30">
        <v>6</v>
      </c>
      <c r="F22" s="31"/>
      <c r="G22" s="31"/>
      <c r="H22" s="32"/>
      <c r="I22" s="32"/>
      <c r="J22" s="32"/>
      <c r="K22" s="32"/>
      <c r="L22" s="32"/>
      <c r="M22" s="32"/>
      <c r="N22" s="32"/>
      <c r="O22" s="31"/>
      <c r="P22" s="31"/>
    </row>
    <row r="23" spans="1:16" x14ac:dyDescent="0.35">
      <c r="A23" s="96">
        <f t="shared" si="0"/>
        <v>7</v>
      </c>
      <c r="B23" s="97" t="s">
        <v>23</v>
      </c>
      <c r="C23" s="103" t="s">
        <v>107</v>
      </c>
      <c r="D23" s="29" t="s">
        <v>92</v>
      </c>
      <c r="E23" s="30">
        <v>30</v>
      </c>
      <c r="F23" s="31"/>
      <c r="G23" s="31"/>
      <c r="H23" s="32"/>
      <c r="I23" s="32"/>
      <c r="J23" s="32"/>
      <c r="K23" s="32"/>
      <c r="L23" s="32"/>
      <c r="M23" s="32"/>
      <c r="N23" s="32"/>
      <c r="O23" s="31"/>
      <c r="P23" s="31"/>
    </row>
    <row r="24" spans="1:16" x14ac:dyDescent="0.35">
      <c r="A24" s="96">
        <f t="shared" si="0"/>
        <v>8</v>
      </c>
      <c r="B24" s="97" t="s">
        <v>23</v>
      </c>
      <c r="C24" s="28" t="s">
        <v>119</v>
      </c>
      <c r="D24" s="29" t="str">
        <f>D20</f>
        <v>m²</v>
      </c>
      <c r="E24" s="30">
        <v>35</v>
      </c>
      <c r="F24" s="31"/>
      <c r="G24" s="31"/>
      <c r="H24" s="32"/>
      <c r="I24" s="32"/>
      <c r="J24" s="32"/>
      <c r="K24" s="32"/>
      <c r="L24" s="32"/>
      <c r="M24" s="32"/>
      <c r="N24" s="32"/>
      <c r="O24" s="31"/>
      <c r="P24" s="31"/>
    </row>
    <row r="25" spans="1:16" x14ac:dyDescent="0.35">
      <c r="A25" s="96">
        <f t="shared" si="0"/>
        <v>9</v>
      </c>
      <c r="B25" s="27" t="s">
        <v>23</v>
      </c>
      <c r="C25" s="28" t="s">
        <v>95</v>
      </c>
      <c r="D25" s="29" t="s">
        <v>93</v>
      </c>
      <c r="E25" s="30">
        <v>5</v>
      </c>
      <c r="F25" s="31"/>
      <c r="G25" s="31"/>
      <c r="H25" s="32"/>
      <c r="I25" s="32"/>
      <c r="J25" s="32"/>
      <c r="K25" s="32"/>
      <c r="L25" s="32"/>
      <c r="M25" s="32"/>
      <c r="N25" s="32"/>
      <c r="O25" s="31"/>
      <c r="P25" s="31"/>
    </row>
    <row r="26" spans="1:16" ht="15.75" x14ac:dyDescent="0.25">
      <c r="A26" s="26"/>
      <c r="B26" s="27"/>
      <c r="C26" s="33" t="s">
        <v>28</v>
      </c>
      <c r="D26" s="29"/>
      <c r="E26" s="34"/>
      <c r="F26" s="31"/>
      <c r="G26" s="31"/>
      <c r="H26" s="32"/>
      <c r="I26" s="32"/>
      <c r="J26" s="32"/>
      <c r="K26" s="32"/>
      <c r="L26" s="32"/>
      <c r="M26" s="32"/>
      <c r="N26" s="32"/>
      <c r="O26" s="31"/>
      <c r="P26" s="31"/>
    </row>
    <row r="27" spans="1:16" ht="39" x14ac:dyDescent="0.35">
      <c r="A27" s="26">
        <f>A25+1</f>
        <v>10</v>
      </c>
      <c r="B27" s="27" t="s">
        <v>23</v>
      </c>
      <c r="C27" s="35" t="s">
        <v>120</v>
      </c>
      <c r="D27" s="29" t="str">
        <f>D24</f>
        <v>m²</v>
      </c>
      <c r="E27" s="34">
        <v>12</v>
      </c>
      <c r="F27" s="31"/>
      <c r="G27" s="31"/>
      <c r="H27" s="32"/>
      <c r="I27" s="32"/>
      <c r="J27" s="32"/>
      <c r="K27" s="32"/>
      <c r="L27" s="32"/>
      <c r="M27" s="32"/>
      <c r="N27" s="32"/>
      <c r="O27" s="31"/>
      <c r="P27" s="31"/>
    </row>
    <row r="28" spans="1:16" x14ac:dyDescent="0.35">
      <c r="A28" s="96"/>
      <c r="B28" s="97"/>
      <c r="C28" s="98" t="s">
        <v>54</v>
      </c>
      <c r="D28" s="29" t="s">
        <v>88</v>
      </c>
      <c r="E28" s="34">
        <f>E27</f>
        <v>12</v>
      </c>
      <c r="F28" s="31"/>
      <c r="G28" s="31"/>
      <c r="H28" s="32"/>
      <c r="I28" s="32"/>
      <c r="J28" s="32"/>
      <c r="K28" s="32"/>
      <c r="L28" s="32"/>
      <c r="M28" s="32"/>
      <c r="N28" s="32"/>
      <c r="O28" s="31"/>
      <c r="P28" s="31"/>
    </row>
    <row r="29" spans="1:16" x14ac:dyDescent="0.35">
      <c r="A29" s="26"/>
      <c r="B29" s="27"/>
      <c r="C29" s="47" t="s">
        <v>60</v>
      </c>
      <c r="D29" s="29" t="s">
        <v>88</v>
      </c>
      <c r="E29" s="34">
        <f>E27</f>
        <v>12</v>
      </c>
      <c r="F29" s="31"/>
      <c r="G29" s="31"/>
      <c r="H29" s="32"/>
      <c r="I29" s="32"/>
      <c r="J29" s="32"/>
      <c r="K29" s="32"/>
      <c r="L29" s="32"/>
      <c r="M29" s="32"/>
      <c r="N29" s="32"/>
      <c r="O29" s="31"/>
      <c r="P29" s="31"/>
    </row>
    <row r="30" spans="1:16" x14ac:dyDescent="0.35">
      <c r="A30" s="26"/>
      <c r="B30" s="27"/>
      <c r="C30" s="47" t="s">
        <v>61</v>
      </c>
      <c r="D30" s="29" t="s">
        <v>88</v>
      </c>
      <c r="E30" s="34">
        <f>E27</f>
        <v>12</v>
      </c>
      <c r="F30" s="31"/>
      <c r="G30" s="31"/>
      <c r="H30" s="32"/>
      <c r="I30" s="32"/>
      <c r="J30" s="32"/>
      <c r="K30" s="32"/>
      <c r="L30" s="32"/>
      <c r="M30" s="32"/>
      <c r="N30" s="32"/>
      <c r="O30" s="31"/>
      <c r="P30" s="31"/>
    </row>
    <row r="31" spans="1:16" x14ac:dyDescent="0.35">
      <c r="A31" s="26"/>
      <c r="B31" s="27"/>
      <c r="C31" s="47" t="s">
        <v>11</v>
      </c>
      <c r="D31" s="29" t="s">
        <v>8</v>
      </c>
      <c r="E31" s="34">
        <f>E27</f>
        <v>12</v>
      </c>
      <c r="F31" s="31"/>
      <c r="G31" s="31"/>
      <c r="H31" s="32"/>
      <c r="I31" s="32"/>
      <c r="J31" s="32"/>
      <c r="K31" s="32"/>
      <c r="L31" s="32"/>
      <c r="M31" s="32"/>
      <c r="N31" s="32"/>
      <c r="O31" s="31"/>
      <c r="P31" s="31"/>
    </row>
    <row r="32" spans="1:16" x14ac:dyDescent="0.35">
      <c r="A32" s="26">
        <f>A27+1</f>
        <v>11</v>
      </c>
      <c r="B32" s="27" t="s">
        <v>23</v>
      </c>
      <c r="C32" s="35" t="s">
        <v>62</v>
      </c>
      <c r="D32" s="29" t="s">
        <v>8</v>
      </c>
      <c r="E32" s="34">
        <f>E27</f>
        <v>12</v>
      </c>
      <c r="F32" s="31"/>
      <c r="G32" s="31"/>
      <c r="H32" s="32"/>
      <c r="I32" s="32"/>
      <c r="J32" s="32"/>
      <c r="K32" s="32"/>
      <c r="L32" s="32"/>
      <c r="M32" s="32"/>
      <c r="N32" s="32"/>
      <c r="O32" s="31"/>
      <c r="P32" s="31"/>
    </row>
    <row r="33" spans="1:16" x14ac:dyDescent="0.35">
      <c r="A33" s="26"/>
      <c r="B33" s="27"/>
      <c r="C33" s="47" t="s">
        <v>24</v>
      </c>
      <c r="D33" s="29" t="s">
        <v>9</v>
      </c>
      <c r="E33" s="34">
        <v>3</v>
      </c>
      <c r="F33" s="31"/>
      <c r="G33" s="31"/>
      <c r="H33" s="32"/>
      <c r="I33" s="32"/>
      <c r="J33" s="32"/>
      <c r="K33" s="32"/>
      <c r="L33" s="32"/>
      <c r="M33" s="32"/>
      <c r="N33" s="32"/>
      <c r="O33" s="31"/>
      <c r="P33" s="31"/>
    </row>
    <row r="34" spans="1:16" x14ac:dyDescent="0.35">
      <c r="A34" s="26"/>
      <c r="B34" s="27"/>
      <c r="C34" s="47" t="s">
        <v>55</v>
      </c>
      <c r="D34" s="29" t="s">
        <v>25</v>
      </c>
      <c r="E34" s="34">
        <v>1</v>
      </c>
      <c r="F34" s="31"/>
      <c r="G34" s="31"/>
      <c r="H34" s="32"/>
      <c r="I34" s="32"/>
      <c r="J34" s="32"/>
      <c r="K34" s="32"/>
      <c r="L34" s="32"/>
      <c r="M34" s="32"/>
      <c r="N34" s="32"/>
      <c r="O34" s="31"/>
      <c r="P34" s="31"/>
    </row>
    <row r="35" spans="1:16" x14ac:dyDescent="0.35">
      <c r="A35" s="26"/>
      <c r="B35" s="27"/>
      <c r="C35" s="47" t="s">
        <v>56</v>
      </c>
      <c r="D35" s="29" t="s">
        <v>25</v>
      </c>
      <c r="E35" s="34">
        <v>1</v>
      </c>
      <c r="F35" s="31"/>
      <c r="G35" s="31"/>
      <c r="H35" s="32"/>
      <c r="I35" s="32"/>
      <c r="J35" s="32"/>
      <c r="K35" s="32"/>
      <c r="L35" s="32"/>
      <c r="M35" s="32"/>
      <c r="N35" s="32"/>
      <c r="O35" s="31"/>
      <c r="P35" s="31"/>
    </row>
    <row r="36" spans="1:16" x14ac:dyDescent="0.35">
      <c r="A36" s="26"/>
      <c r="B36" s="27"/>
      <c r="C36" s="47" t="s">
        <v>57</v>
      </c>
      <c r="D36" s="29" t="s">
        <v>26</v>
      </c>
      <c r="E36" s="34">
        <v>1</v>
      </c>
      <c r="F36" s="31"/>
      <c r="G36" s="31"/>
      <c r="H36" s="32"/>
      <c r="I36" s="32"/>
      <c r="J36" s="32"/>
      <c r="K36" s="32"/>
      <c r="L36" s="32"/>
      <c r="M36" s="32"/>
      <c r="N36" s="32"/>
      <c r="O36" s="31"/>
      <c r="P36" s="31"/>
    </row>
    <row r="37" spans="1:16" x14ac:dyDescent="0.35">
      <c r="A37" s="26"/>
      <c r="B37" s="27"/>
      <c r="C37" s="47" t="s">
        <v>58</v>
      </c>
      <c r="D37" s="29" t="s">
        <v>8</v>
      </c>
      <c r="E37" s="34">
        <v>12</v>
      </c>
      <c r="F37" s="31"/>
      <c r="G37" s="31"/>
      <c r="H37" s="32"/>
      <c r="I37" s="32"/>
      <c r="J37" s="32"/>
      <c r="K37" s="32"/>
      <c r="L37" s="32"/>
      <c r="M37" s="32"/>
      <c r="N37" s="32"/>
      <c r="O37" s="31"/>
      <c r="P37" s="31"/>
    </row>
    <row r="38" spans="1:16" x14ac:dyDescent="0.35">
      <c r="A38" s="26">
        <f>A32+1</f>
        <v>12</v>
      </c>
      <c r="B38" s="27" t="s">
        <v>23</v>
      </c>
      <c r="C38" s="35" t="s">
        <v>63</v>
      </c>
      <c r="D38" s="29" t="s">
        <v>8</v>
      </c>
      <c r="E38" s="34">
        <f>E37</f>
        <v>12</v>
      </c>
      <c r="F38" s="31"/>
      <c r="G38" s="31"/>
      <c r="H38" s="32"/>
      <c r="I38" s="32"/>
      <c r="J38" s="32"/>
      <c r="K38" s="32"/>
      <c r="L38" s="32"/>
      <c r="M38" s="32"/>
      <c r="N38" s="32"/>
      <c r="O38" s="31"/>
      <c r="P38" s="31"/>
    </row>
    <row r="39" spans="1:16" x14ac:dyDescent="0.35">
      <c r="A39" s="26"/>
      <c r="B39" s="27"/>
      <c r="C39" s="47" t="s">
        <v>24</v>
      </c>
      <c r="D39" s="29" t="s">
        <v>9</v>
      </c>
      <c r="E39" s="34">
        <v>2</v>
      </c>
      <c r="F39" s="31"/>
      <c r="G39" s="31"/>
      <c r="H39" s="32"/>
      <c r="I39" s="32"/>
      <c r="J39" s="32"/>
      <c r="K39" s="32"/>
      <c r="L39" s="32"/>
      <c r="M39" s="32"/>
      <c r="N39" s="32"/>
      <c r="O39" s="31"/>
      <c r="P39" s="31"/>
    </row>
    <row r="40" spans="1:16" x14ac:dyDescent="0.35">
      <c r="A40" s="26">
        <f>A38+1</f>
        <v>13</v>
      </c>
      <c r="B40" s="27" t="s">
        <v>23</v>
      </c>
      <c r="C40" s="35" t="s">
        <v>64</v>
      </c>
      <c r="D40" s="29" t="s">
        <v>8</v>
      </c>
      <c r="E40" s="34">
        <f>E38</f>
        <v>12</v>
      </c>
      <c r="F40" s="31"/>
      <c r="G40" s="31"/>
      <c r="H40" s="32"/>
      <c r="I40" s="32"/>
      <c r="J40" s="32"/>
      <c r="K40" s="32"/>
      <c r="L40" s="32"/>
      <c r="M40" s="32"/>
      <c r="N40" s="32"/>
      <c r="O40" s="31"/>
      <c r="P40" s="31"/>
    </row>
    <row r="41" spans="1:16" ht="26" x14ac:dyDescent="0.35">
      <c r="A41" s="26"/>
      <c r="B41" s="27"/>
      <c r="C41" s="47" t="s">
        <v>65</v>
      </c>
      <c r="D41" s="29" t="s">
        <v>9</v>
      </c>
      <c r="E41" s="34">
        <v>5</v>
      </c>
      <c r="F41" s="31"/>
      <c r="G41" s="31"/>
      <c r="H41" s="32"/>
      <c r="I41" s="32"/>
      <c r="J41" s="32"/>
      <c r="K41" s="32"/>
      <c r="L41" s="32"/>
      <c r="M41" s="32"/>
      <c r="N41" s="32"/>
      <c r="O41" s="31"/>
      <c r="P41" s="31"/>
    </row>
    <row r="42" spans="1:16" ht="26" x14ac:dyDescent="0.35">
      <c r="A42" s="26">
        <f>A40+1</f>
        <v>14</v>
      </c>
      <c r="B42" s="27" t="s">
        <v>23</v>
      </c>
      <c r="C42" s="51" t="s">
        <v>34</v>
      </c>
      <c r="D42" s="29" t="s">
        <v>8</v>
      </c>
      <c r="E42" s="34">
        <v>96.1</v>
      </c>
      <c r="F42" s="31"/>
      <c r="G42" s="31"/>
      <c r="H42" s="32"/>
      <c r="I42" s="32"/>
      <c r="J42" s="32"/>
      <c r="K42" s="32"/>
      <c r="L42" s="32"/>
      <c r="M42" s="32"/>
      <c r="N42" s="32"/>
      <c r="O42" s="31"/>
      <c r="P42" s="31"/>
    </row>
    <row r="43" spans="1:16" ht="26" x14ac:dyDescent="0.35">
      <c r="A43" s="26"/>
      <c r="B43" s="27"/>
      <c r="C43" s="52" t="s">
        <v>66</v>
      </c>
      <c r="D43" s="29" t="s">
        <v>12</v>
      </c>
      <c r="E43" s="34">
        <v>280</v>
      </c>
      <c r="F43" s="31"/>
      <c r="G43" s="31"/>
      <c r="H43" s="32"/>
      <c r="I43" s="32"/>
      <c r="J43" s="32"/>
      <c r="K43" s="32"/>
      <c r="L43" s="32"/>
      <c r="M43" s="32"/>
      <c r="N43" s="32"/>
      <c r="O43" s="31"/>
      <c r="P43" s="31"/>
    </row>
    <row r="44" spans="1:16" x14ac:dyDescent="0.35">
      <c r="A44" s="26"/>
      <c r="B44" s="27"/>
      <c r="C44" s="52" t="s">
        <v>29</v>
      </c>
      <c r="D44" s="29" t="s">
        <v>12</v>
      </c>
      <c r="E44" s="34">
        <v>28</v>
      </c>
      <c r="F44" s="31"/>
      <c r="G44" s="31"/>
      <c r="H44" s="32"/>
      <c r="I44" s="32"/>
      <c r="J44" s="32"/>
      <c r="K44" s="32"/>
      <c r="L44" s="32"/>
      <c r="M44" s="32"/>
      <c r="N44" s="32"/>
      <c r="O44" s="31"/>
      <c r="P44" s="31"/>
    </row>
    <row r="45" spans="1:16" x14ac:dyDescent="0.35">
      <c r="A45" s="26"/>
      <c r="B45" s="27"/>
      <c r="C45" s="52" t="s">
        <v>30</v>
      </c>
      <c r="D45" s="29" t="s">
        <v>12</v>
      </c>
      <c r="E45" s="34">
        <v>52</v>
      </c>
      <c r="F45" s="31"/>
      <c r="G45" s="31"/>
      <c r="H45" s="32"/>
      <c r="I45" s="32"/>
      <c r="J45" s="32"/>
      <c r="K45" s="32"/>
      <c r="L45" s="32"/>
      <c r="M45" s="32"/>
      <c r="N45" s="32"/>
      <c r="O45" s="31"/>
      <c r="P45" s="31"/>
    </row>
    <row r="46" spans="1:16" x14ac:dyDescent="0.35">
      <c r="A46" s="26"/>
      <c r="B46" s="27"/>
      <c r="C46" s="52" t="s">
        <v>31</v>
      </c>
      <c r="D46" s="29" t="s">
        <v>12</v>
      </c>
      <c r="E46" s="34">
        <v>204</v>
      </c>
      <c r="F46" s="31"/>
      <c r="G46" s="31"/>
      <c r="H46" s="32"/>
      <c r="I46" s="32"/>
      <c r="J46" s="32"/>
      <c r="K46" s="32"/>
      <c r="L46" s="32"/>
      <c r="M46" s="32"/>
      <c r="N46" s="32"/>
      <c r="O46" s="31"/>
      <c r="P46" s="31"/>
    </row>
    <row r="47" spans="1:16" x14ac:dyDescent="0.35">
      <c r="A47" s="26"/>
      <c r="B47" s="27"/>
      <c r="C47" s="52" t="s">
        <v>32</v>
      </c>
      <c r="D47" s="29" t="s">
        <v>12</v>
      </c>
      <c r="E47" s="34">
        <v>216</v>
      </c>
      <c r="F47" s="31"/>
      <c r="G47" s="31"/>
      <c r="H47" s="32"/>
      <c r="I47" s="32"/>
      <c r="J47" s="32"/>
      <c r="K47" s="32"/>
      <c r="L47" s="32"/>
      <c r="M47" s="32"/>
      <c r="N47" s="32"/>
      <c r="O47" s="31"/>
      <c r="P47" s="31"/>
    </row>
    <row r="48" spans="1:16" x14ac:dyDescent="0.35">
      <c r="A48" s="26"/>
      <c r="B48" s="27"/>
      <c r="C48" s="52" t="s">
        <v>33</v>
      </c>
      <c r="D48" s="29" t="s">
        <v>12</v>
      </c>
      <c r="E48" s="34">
        <v>152</v>
      </c>
      <c r="F48" s="31"/>
      <c r="G48" s="31"/>
      <c r="H48" s="32"/>
      <c r="I48" s="32"/>
      <c r="J48" s="32"/>
      <c r="K48" s="32"/>
      <c r="L48" s="32"/>
      <c r="M48" s="32"/>
      <c r="N48" s="32"/>
      <c r="O48" s="31"/>
      <c r="P48" s="31"/>
    </row>
    <row r="49" spans="1:16" ht="15" x14ac:dyDescent="0.35">
      <c r="A49" s="26"/>
      <c r="B49" s="57"/>
      <c r="C49" s="36" t="s">
        <v>35</v>
      </c>
      <c r="D49" s="29"/>
      <c r="E49" s="34"/>
      <c r="F49" s="31"/>
      <c r="G49" s="31"/>
      <c r="H49" s="32"/>
      <c r="I49" s="32"/>
      <c r="J49" s="32"/>
      <c r="K49" s="32"/>
      <c r="L49" s="32"/>
      <c r="M49" s="32"/>
      <c r="N49" s="32"/>
      <c r="O49" s="31"/>
      <c r="P49" s="31"/>
    </row>
    <row r="50" spans="1:16" ht="40" customHeight="1" x14ac:dyDescent="0.35">
      <c r="A50" s="26">
        <f>A42+1</f>
        <v>15</v>
      </c>
      <c r="B50" s="27" t="s">
        <v>23</v>
      </c>
      <c r="C50" s="37" t="s">
        <v>42</v>
      </c>
      <c r="D50" s="29" t="s">
        <v>88</v>
      </c>
      <c r="E50" s="30">
        <v>170</v>
      </c>
      <c r="F50" s="31"/>
      <c r="G50" s="31"/>
      <c r="H50" s="32"/>
      <c r="I50" s="32"/>
      <c r="J50" s="32"/>
      <c r="K50" s="32"/>
      <c r="L50" s="32"/>
      <c r="M50" s="32"/>
      <c r="N50" s="32"/>
      <c r="O50" s="31"/>
      <c r="P50" s="31"/>
    </row>
    <row r="51" spans="1:16" x14ac:dyDescent="0.35">
      <c r="A51" s="26">
        <f t="shared" si="0"/>
        <v>16</v>
      </c>
      <c r="B51" s="27" t="s">
        <v>23</v>
      </c>
      <c r="C51" s="37" t="s">
        <v>41</v>
      </c>
      <c r="D51" s="29" t="s">
        <v>8</v>
      </c>
      <c r="E51" s="30">
        <f>E50</f>
        <v>170</v>
      </c>
      <c r="F51" s="31"/>
      <c r="G51" s="31"/>
      <c r="H51" s="32"/>
      <c r="I51" s="32"/>
      <c r="J51" s="32"/>
      <c r="K51" s="32"/>
      <c r="L51" s="32"/>
      <c r="M51" s="32"/>
      <c r="N51" s="32"/>
      <c r="O51" s="31"/>
      <c r="P51" s="31"/>
    </row>
    <row r="52" spans="1:16" x14ac:dyDescent="0.35">
      <c r="A52" s="26">
        <f t="shared" si="0"/>
        <v>17</v>
      </c>
      <c r="B52" s="27" t="s">
        <v>23</v>
      </c>
      <c r="C52" s="37" t="s">
        <v>39</v>
      </c>
      <c r="D52" s="29" t="s">
        <v>8</v>
      </c>
      <c r="E52" s="30">
        <f>E50</f>
        <v>170</v>
      </c>
      <c r="F52" s="31"/>
      <c r="G52" s="31"/>
      <c r="H52" s="32"/>
      <c r="I52" s="32"/>
      <c r="J52" s="32"/>
      <c r="K52" s="32"/>
      <c r="L52" s="32"/>
      <c r="M52" s="32"/>
      <c r="N52" s="32"/>
      <c r="O52" s="31"/>
      <c r="P52" s="31"/>
    </row>
    <row r="53" spans="1:16" x14ac:dyDescent="0.35">
      <c r="A53" s="96">
        <f t="shared" si="0"/>
        <v>18</v>
      </c>
      <c r="B53" s="97" t="s">
        <v>23</v>
      </c>
      <c r="C53" s="37" t="s">
        <v>94</v>
      </c>
      <c r="D53" s="29" t="s">
        <v>88</v>
      </c>
      <c r="E53" s="30">
        <v>130</v>
      </c>
      <c r="F53" s="31"/>
      <c r="G53" s="31"/>
      <c r="H53" s="32"/>
      <c r="I53" s="32"/>
      <c r="J53" s="32"/>
      <c r="K53" s="32"/>
      <c r="L53" s="32"/>
      <c r="M53" s="32"/>
      <c r="N53" s="32"/>
      <c r="O53" s="31"/>
      <c r="P53" s="31"/>
    </row>
    <row r="54" spans="1:16" x14ac:dyDescent="0.35">
      <c r="A54" s="96">
        <f t="shared" si="0"/>
        <v>19</v>
      </c>
      <c r="B54" s="27" t="s">
        <v>23</v>
      </c>
      <c r="C54" s="37" t="s">
        <v>40</v>
      </c>
      <c r="D54" s="29" t="s">
        <v>8</v>
      </c>
      <c r="E54" s="30">
        <f>E50</f>
        <v>170</v>
      </c>
      <c r="F54" s="31"/>
      <c r="G54" s="31"/>
      <c r="H54" s="32"/>
      <c r="I54" s="32"/>
      <c r="J54" s="32"/>
      <c r="K54" s="32"/>
      <c r="L54" s="32"/>
      <c r="M54" s="32"/>
      <c r="N54" s="32"/>
      <c r="O54" s="31"/>
      <c r="P54" s="31"/>
    </row>
    <row r="55" spans="1:16" ht="25.5" customHeight="1" x14ac:dyDescent="0.35">
      <c r="A55" s="26">
        <f t="shared" si="0"/>
        <v>20</v>
      </c>
      <c r="B55" s="27" t="s">
        <v>23</v>
      </c>
      <c r="C55" s="28" t="s">
        <v>47</v>
      </c>
      <c r="D55" s="29" t="s">
        <v>8</v>
      </c>
      <c r="E55" s="30">
        <f>E50</f>
        <v>170</v>
      </c>
      <c r="F55" s="31"/>
      <c r="G55" s="31"/>
      <c r="H55" s="32"/>
      <c r="I55" s="32"/>
      <c r="J55" s="32"/>
      <c r="K55" s="32"/>
      <c r="L55" s="32"/>
      <c r="M55" s="32"/>
      <c r="N55" s="32"/>
      <c r="O55" s="31"/>
      <c r="P55" s="31"/>
    </row>
    <row r="56" spans="1:16" x14ac:dyDescent="0.35">
      <c r="A56" s="26"/>
      <c r="B56" s="27"/>
      <c r="C56" s="48" t="s">
        <v>37</v>
      </c>
      <c r="D56" s="29" t="s">
        <v>9</v>
      </c>
      <c r="E56" s="34">
        <v>50</v>
      </c>
      <c r="F56" s="31"/>
      <c r="G56" s="31"/>
      <c r="H56" s="32"/>
      <c r="I56" s="32"/>
      <c r="J56" s="32"/>
      <c r="K56" s="32"/>
      <c r="L56" s="32"/>
      <c r="M56" s="32"/>
      <c r="N56" s="32"/>
      <c r="O56" s="31"/>
      <c r="P56" s="31"/>
    </row>
    <row r="57" spans="1:16" x14ac:dyDescent="0.35">
      <c r="A57" s="26"/>
      <c r="B57" s="27"/>
      <c r="C57" s="48" t="s">
        <v>38</v>
      </c>
      <c r="D57" s="29" t="s">
        <v>10</v>
      </c>
      <c r="E57" s="34">
        <f>ROUND(E55*2.5,0)</f>
        <v>425</v>
      </c>
      <c r="F57" s="31"/>
      <c r="G57" s="31"/>
      <c r="H57" s="32"/>
      <c r="I57" s="32"/>
      <c r="J57" s="32"/>
      <c r="K57" s="32"/>
      <c r="L57" s="32"/>
      <c r="M57" s="32"/>
      <c r="N57" s="32"/>
      <c r="O57" s="31"/>
      <c r="P57" s="31"/>
    </row>
    <row r="58" spans="1:16" x14ac:dyDescent="0.35">
      <c r="A58" s="26"/>
      <c r="B58" s="27"/>
      <c r="C58" s="48" t="s">
        <v>44</v>
      </c>
      <c r="D58" s="29" t="s">
        <v>10</v>
      </c>
      <c r="E58" s="34">
        <f>ROUND(E55*1.6,0)</f>
        <v>272</v>
      </c>
      <c r="F58" s="31"/>
      <c r="G58" s="31"/>
      <c r="H58" s="32"/>
      <c r="I58" s="32"/>
      <c r="J58" s="32"/>
      <c r="K58" s="32"/>
      <c r="L58" s="32"/>
      <c r="M58" s="32"/>
      <c r="N58" s="32"/>
      <c r="O58" s="31"/>
      <c r="P58" s="31"/>
    </row>
    <row r="59" spans="1:16" x14ac:dyDescent="0.35">
      <c r="A59" s="26"/>
      <c r="B59" s="27"/>
      <c r="C59" s="48" t="s">
        <v>11</v>
      </c>
      <c r="D59" s="29" t="s">
        <v>8</v>
      </c>
      <c r="E59" s="34">
        <f>E55</f>
        <v>170</v>
      </c>
      <c r="F59" s="31"/>
      <c r="G59" s="31"/>
      <c r="H59" s="32"/>
      <c r="I59" s="32"/>
      <c r="J59" s="32"/>
      <c r="K59" s="32"/>
      <c r="L59" s="32"/>
      <c r="M59" s="32"/>
      <c r="N59" s="32"/>
      <c r="O59" s="31"/>
      <c r="P59" s="31"/>
    </row>
    <row r="60" spans="1:16" x14ac:dyDescent="0.35">
      <c r="A60" s="26">
        <f>A55+1</f>
        <v>21</v>
      </c>
      <c r="B60" s="27" t="s">
        <v>23</v>
      </c>
      <c r="C60" s="38" t="s">
        <v>43</v>
      </c>
      <c r="D60" s="29" t="s">
        <v>8</v>
      </c>
      <c r="E60" s="30">
        <f>E55</f>
        <v>170</v>
      </c>
      <c r="F60" s="31"/>
      <c r="G60" s="31"/>
      <c r="H60" s="32"/>
      <c r="I60" s="32"/>
      <c r="J60" s="32"/>
      <c r="K60" s="32"/>
      <c r="L60" s="32"/>
      <c r="M60" s="32"/>
      <c r="N60" s="32"/>
      <c r="O60" s="31"/>
      <c r="P60" s="31"/>
    </row>
    <row r="61" spans="1:16" x14ac:dyDescent="0.35">
      <c r="A61" s="26"/>
      <c r="B61" s="27"/>
      <c r="C61" s="48" t="s">
        <v>36</v>
      </c>
      <c r="D61" s="29" t="s">
        <v>9</v>
      </c>
      <c r="E61" s="34">
        <f>ROUND(E60*0.25,0)</f>
        <v>43</v>
      </c>
      <c r="F61" s="31"/>
      <c r="G61" s="31"/>
      <c r="H61" s="32"/>
      <c r="I61" s="32"/>
      <c r="J61" s="32"/>
      <c r="K61" s="32"/>
      <c r="L61" s="32"/>
      <c r="M61" s="32"/>
      <c r="N61" s="32"/>
      <c r="O61" s="31"/>
      <c r="P61" s="31"/>
    </row>
    <row r="62" spans="1:16" ht="26.5" x14ac:dyDescent="0.35">
      <c r="A62" s="26"/>
      <c r="B62" s="27"/>
      <c r="C62" s="48" t="s">
        <v>83</v>
      </c>
      <c r="D62" s="29" t="s">
        <v>9</v>
      </c>
      <c r="E62" s="30">
        <v>51</v>
      </c>
      <c r="F62" s="31"/>
      <c r="G62" s="31"/>
      <c r="H62" s="32"/>
      <c r="I62" s="32"/>
      <c r="J62" s="32"/>
      <c r="K62" s="32"/>
      <c r="L62" s="32"/>
      <c r="M62" s="32"/>
      <c r="N62" s="32"/>
      <c r="O62" s="31"/>
      <c r="P62" s="31"/>
    </row>
    <row r="63" spans="1:16" x14ac:dyDescent="0.35">
      <c r="A63" s="26"/>
      <c r="B63" s="27"/>
      <c r="C63" s="49" t="s">
        <v>11</v>
      </c>
      <c r="D63" s="29" t="s">
        <v>8</v>
      </c>
      <c r="E63" s="30">
        <f>E60</f>
        <v>170</v>
      </c>
      <c r="F63" s="31"/>
      <c r="G63" s="31"/>
      <c r="H63" s="32"/>
      <c r="I63" s="32"/>
      <c r="J63" s="32"/>
      <c r="K63" s="32"/>
      <c r="L63" s="32"/>
      <c r="M63" s="32"/>
      <c r="N63" s="32"/>
      <c r="O63" s="31"/>
      <c r="P63" s="31"/>
    </row>
    <row r="64" spans="1:16" ht="27" x14ac:dyDescent="0.35">
      <c r="A64" s="26"/>
      <c r="B64" s="27"/>
      <c r="C64" s="49" t="s">
        <v>84</v>
      </c>
      <c r="D64" s="29" t="s">
        <v>9</v>
      </c>
      <c r="E64" s="30">
        <v>7</v>
      </c>
      <c r="F64" s="31"/>
      <c r="G64" s="31"/>
      <c r="H64" s="32"/>
      <c r="I64" s="32"/>
      <c r="J64" s="32"/>
      <c r="K64" s="32"/>
      <c r="L64" s="32"/>
      <c r="M64" s="32"/>
      <c r="N64" s="32"/>
      <c r="O64" s="31"/>
      <c r="P64" s="31"/>
    </row>
    <row r="65" spans="1:16" ht="39" x14ac:dyDescent="0.35">
      <c r="A65" s="26">
        <f>A60+1</f>
        <v>22</v>
      </c>
      <c r="B65" s="27" t="s">
        <v>23</v>
      </c>
      <c r="C65" s="58" t="s">
        <v>121</v>
      </c>
      <c r="D65" s="29" t="s">
        <v>8</v>
      </c>
      <c r="E65" s="30">
        <v>20</v>
      </c>
      <c r="F65" s="31"/>
      <c r="G65" s="31"/>
      <c r="H65" s="32"/>
      <c r="I65" s="32"/>
      <c r="J65" s="32"/>
      <c r="K65" s="32"/>
      <c r="L65" s="32"/>
      <c r="M65" s="32"/>
      <c r="N65" s="32"/>
      <c r="O65" s="31"/>
      <c r="P65" s="31"/>
    </row>
    <row r="66" spans="1:16" x14ac:dyDescent="0.35">
      <c r="A66" s="26"/>
      <c r="B66" s="27"/>
      <c r="C66" s="40" t="s">
        <v>54</v>
      </c>
      <c r="D66" s="29" t="s">
        <v>8</v>
      </c>
      <c r="E66" s="30">
        <v>20</v>
      </c>
      <c r="F66" s="31"/>
      <c r="G66" s="31"/>
      <c r="H66" s="32"/>
      <c r="I66" s="32"/>
      <c r="J66" s="32"/>
      <c r="K66" s="32"/>
      <c r="L66" s="32"/>
      <c r="M66" s="32"/>
      <c r="N66" s="32"/>
      <c r="O66" s="31"/>
      <c r="P66" s="31"/>
    </row>
    <row r="67" spans="1:16" x14ac:dyDescent="0.35">
      <c r="A67" s="26"/>
      <c r="B67" s="27"/>
      <c r="C67" s="40" t="s">
        <v>53</v>
      </c>
      <c r="D67" s="29" t="s">
        <v>8</v>
      </c>
      <c r="E67" s="30">
        <v>44</v>
      </c>
      <c r="F67" s="31"/>
      <c r="G67" s="31"/>
      <c r="H67" s="32"/>
      <c r="I67" s="32"/>
      <c r="J67" s="32"/>
      <c r="K67" s="32"/>
      <c r="L67" s="32"/>
      <c r="M67" s="32"/>
      <c r="N67" s="32"/>
      <c r="O67" s="31"/>
      <c r="P67" s="31"/>
    </row>
    <row r="68" spans="1:16" x14ac:dyDescent="0.35">
      <c r="A68" s="26"/>
      <c r="B68" s="27"/>
      <c r="C68" s="40" t="s">
        <v>11</v>
      </c>
      <c r="D68" s="29" t="s">
        <v>87</v>
      </c>
      <c r="E68" s="30">
        <v>1</v>
      </c>
      <c r="F68" s="31"/>
      <c r="G68" s="31"/>
      <c r="H68" s="32"/>
      <c r="I68" s="32"/>
      <c r="J68" s="32"/>
      <c r="K68" s="32"/>
      <c r="L68" s="32"/>
      <c r="M68" s="32"/>
      <c r="N68" s="32"/>
      <c r="O68" s="31"/>
      <c r="P68" s="31"/>
    </row>
    <row r="69" spans="1:16" ht="15" customHeight="1" x14ac:dyDescent="0.35">
      <c r="A69" s="26"/>
      <c r="B69" s="27"/>
      <c r="C69" s="39" t="s">
        <v>45</v>
      </c>
      <c r="D69" s="29"/>
      <c r="E69" s="34"/>
      <c r="F69" s="31"/>
      <c r="G69" s="31"/>
      <c r="H69" s="32"/>
      <c r="I69" s="32"/>
      <c r="J69" s="32"/>
      <c r="K69" s="32"/>
      <c r="L69" s="32"/>
      <c r="M69" s="32"/>
      <c r="N69" s="32"/>
      <c r="O69" s="31"/>
      <c r="P69" s="31"/>
    </row>
    <row r="70" spans="1:16" ht="27.65" customHeight="1" x14ac:dyDescent="0.35">
      <c r="A70" s="26">
        <f>A65+1</f>
        <v>23</v>
      </c>
      <c r="B70" s="27" t="s">
        <v>23</v>
      </c>
      <c r="C70" s="28" t="s">
        <v>114</v>
      </c>
      <c r="D70" s="29" t="s">
        <v>115</v>
      </c>
      <c r="E70" s="34">
        <v>20</v>
      </c>
      <c r="F70" s="31"/>
      <c r="G70" s="31"/>
      <c r="H70" s="32"/>
      <c r="I70" s="32"/>
      <c r="J70" s="32"/>
      <c r="K70" s="32"/>
      <c r="L70" s="32"/>
      <c r="M70" s="32"/>
      <c r="N70" s="32"/>
      <c r="O70" s="31"/>
      <c r="P70" s="31"/>
    </row>
    <row r="71" spans="1:16" x14ac:dyDescent="0.35">
      <c r="A71" s="96">
        <f>A70+1</f>
        <v>24</v>
      </c>
      <c r="B71" s="27" t="s">
        <v>23</v>
      </c>
      <c r="C71" s="28" t="s">
        <v>96</v>
      </c>
      <c r="D71" s="29" t="s">
        <v>12</v>
      </c>
      <c r="E71" s="34">
        <v>3</v>
      </c>
      <c r="F71" s="31"/>
      <c r="G71" s="31"/>
      <c r="H71" s="32"/>
      <c r="I71" s="32"/>
      <c r="J71" s="32"/>
      <c r="K71" s="32"/>
      <c r="L71" s="32"/>
      <c r="M71" s="32"/>
      <c r="N71" s="32"/>
      <c r="O71" s="31"/>
      <c r="P71" s="31"/>
    </row>
    <row r="72" spans="1:16" x14ac:dyDescent="0.35">
      <c r="A72" s="99"/>
      <c r="B72" s="100"/>
      <c r="C72" s="107" t="s">
        <v>101</v>
      </c>
      <c r="D72" s="29" t="s">
        <v>115</v>
      </c>
      <c r="E72" s="34">
        <v>10</v>
      </c>
      <c r="F72" s="31"/>
      <c r="G72" s="31"/>
      <c r="H72" s="32"/>
      <c r="I72" s="32"/>
      <c r="J72" s="32"/>
      <c r="K72" s="32"/>
      <c r="L72" s="32"/>
      <c r="M72" s="32"/>
      <c r="N72" s="32"/>
      <c r="O72" s="31"/>
      <c r="P72" s="31"/>
    </row>
    <row r="73" spans="1:16" ht="26" x14ac:dyDescent="0.35">
      <c r="A73" s="99"/>
      <c r="B73" s="100"/>
      <c r="C73" s="107" t="s">
        <v>102</v>
      </c>
      <c r="D73" s="29" t="s">
        <v>12</v>
      </c>
      <c r="E73" s="34">
        <v>3</v>
      </c>
      <c r="F73" s="31"/>
      <c r="G73" s="31"/>
      <c r="H73" s="32"/>
      <c r="I73" s="32"/>
      <c r="J73" s="32"/>
      <c r="K73" s="32"/>
      <c r="L73" s="32"/>
      <c r="M73" s="32"/>
      <c r="N73" s="32"/>
      <c r="O73" s="31"/>
      <c r="P73" s="31"/>
    </row>
    <row r="74" spans="1:16" x14ac:dyDescent="0.35">
      <c r="A74" s="99"/>
      <c r="B74" s="100"/>
      <c r="C74" s="107" t="s">
        <v>103</v>
      </c>
      <c r="D74" s="29" t="s">
        <v>12</v>
      </c>
      <c r="E74" s="34">
        <v>3</v>
      </c>
      <c r="F74" s="31"/>
      <c r="G74" s="31"/>
      <c r="H74" s="32"/>
      <c r="I74" s="32"/>
      <c r="J74" s="32"/>
      <c r="K74" s="32"/>
      <c r="L74" s="32"/>
      <c r="M74" s="32"/>
      <c r="N74" s="32"/>
      <c r="O74" s="31"/>
      <c r="P74" s="31"/>
    </row>
    <row r="75" spans="1:16" x14ac:dyDescent="0.35">
      <c r="A75" s="99"/>
      <c r="B75" s="100"/>
      <c r="C75" s="107" t="s">
        <v>104</v>
      </c>
      <c r="D75" s="29" t="s">
        <v>12</v>
      </c>
      <c r="E75" s="34">
        <v>3</v>
      </c>
      <c r="F75" s="31"/>
      <c r="G75" s="31"/>
      <c r="H75" s="32"/>
      <c r="I75" s="32"/>
      <c r="J75" s="32"/>
      <c r="K75" s="32"/>
      <c r="L75" s="32"/>
      <c r="M75" s="32"/>
      <c r="N75" s="32"/>
      <c r="O75" s="31"/>
      <c r="P75" s="31"/>
    </row>
    <row r="76" spans="1:16" x14ac:dyDescent="0.35">
      <c r="A76" s="99"/>
      <c r="B76" s="100"/>
      <c r="C76" s="107" t="s">
        <v>105</v>
      </c>
      <c r="D76" s="29" t="s">
        <v>12</v>
      </c>
      <c r="E76" s="34">
        <v>3</v>
      </c>
      <c r="F76" s="31"/>
      <c r="G76" s="31"/>
      <c r="H76" s="32"/>
      <c r="I76" s="32"/>
      <c r="J76" s="32"/>
      <c r="K76" s="32"/>
      <c r="L76" s="32"/>
      <c r="M76" s="32"/>
      <c r="N76" s="32"/>
      <c r="O76" s="31"/>
      <c r="P76" s="31"/>
    </row>
    <row r="77" spans="1:16" x14ac:dyDescent="0.35">
      <c r="A77" s="99"/>
      <c r="B77" s="100"/>
      <c r="C77" s="107" t="s">
        <v>106</v>
      </c>
      <c r="D77" s="29" t="s">
        <v>12</v>
      </c>
      <c r="E77" s="34">
        <v>3</v>
      </c>
      <c r="F77" s="31"/>
      <c r="G77" s="31"/>
      <c r="H77" s="32"/>
      <c r="I77" s="32"/>
      <c r="J77" s="32"/>
      <c r="K77" s="32"/>
      <c r="L77" s="32"/>
      <c r="M77" s="32"/>
      <c r="N77" s="32"/>
      <c r="O77" s="31"/>
      <c r="P77" s="31"/>
    </row>
    <row r="78" spans="1:16" ht="26" x14ac:dyDescent="0.35">
      <c r="A78" s="96">
        <f>A71+1</f>
        <v>25</v>
      </c>
      <c r="B78" s="27" t="s">
        <v>23</v>
      </c>
      <c r="C78" s="104" t="s">
        <v>109</v>
      </c>
      <c r="D78" s="59" t="s">
        <v>90</v>
      </c>
      <c r="E78" s="30">
        <v>200</v>
      </c>
      <c r="F78" s="31"/>
      <c r="G78" s="31"/>
      <c r="H78" s="32"/>
      <c r="I78" s="32"/>
      <c r="J78" s="32"/>
      <c r="K78" s="32"/>
      <c r="L78" s="32"/>
      <c r="M78" s="32"/>
      <c r="N78" s="32"/>
      <c r="O78" s="31"/>
      <c r="P78" s="31"/>
    </row>
    <row r="79" spans="1:16" ht="15" customHeight="1" x14ac:dyDescent="0.35">
      <c r="A79" s="96">
        <f t="shared" ref="A79:A80" si="1">A78+1</f>
        <v>26</v>
      </c>
      <c r="B79" s="27" t="s">
        <v>23</v>
      </c>
      <c r="C79" s="28" t="s">
        <v>110</v>
      </c>
      <c r="D79" s="59" t="s">
        <v>12</v>
      </c>
      <c r="E79" s="30">
        <v>1</v>
      </c>
      <c r="F79" s="31"/>
      <c r="G79" s="31"/>
      <c r="H79" s="32"/>
      <c r="I79" s="32"/>
      <c r="J79" s="32"/>
      <c r="K79" s="32"/>
      <c r="L79" s="32"/>
      <c r="M79" s="32"/>
      <c r="N79" s="32"/>
      <c r="O79" s="31"/>
      <c r="P79" s="31"/>
    </row>
    <row r="80" spans="1:16" ht="15" customHeight="1" x14ac:dyDescent="0.35">
      <c r="A80" s="62">
        <f t="shared" si="1"/>
        <v>27</v>
      </c>
      <c r="B80" s="97" t="s">
        <v>23</v>
      </c>
      <c r="C80" s="105" t="s">
        <v>111</v>
      </c>
      <c r="D80" s="59" t="s">
        <v>12</v>
      </c>
      <c r="E80" s="30">
        <v>4</v>
      </c>
      <c r="F80" s="31"/>
      <c r="G80" s="31"/>
      <c r="H80" s="32"/>
      <c r="I80" s="32"/>
      <c r="J80" s="32"/>
      <c r="K80" s="32"/>
      <c r="L80" s="32"/>
      <c r="M80" s="32"/>
      <c r="N80" s="32"/>
      <c r="O80" s="31"/>
      <c r="P80" s="31"/>
    </row>
    <row r="81" spans="1:16" ht="25.5" customHeight="1" x14ac:dyDescent="0.35">
      <c r="A81" s="60">
        <v>28</v>
      </c>
      <c r="B81" s="100"/>
      <c r="C81" s="104" t="s">
        <v>112</v>
      </c>
      <c r="D81" s="22" t="s">
        <v>12</v>
      </c>
      <c r="E81" s="106">
        <v>8</v>
      </c>
      <c r="F81" s="31"/>
      <c r="G81" s="31"/>
      <c r="H81" s="32"/>
      <c r="I81" s="32"/>
      <c r="J81" s="32"/>
      <c r="K81" s="32"/>
      <c r="L81" s="32"/>
      <c r="M81" s="32"/>
      <c r="N81" s="32"/>
      <c r="O81" s="31"/>
      <c r="P81" s="31"/>
    </row>
    <row r="82" spans="1:16" ht="39.65" customHeight="1" x14ac:dyDescent="0.35">
      <c r="A82" s="60">
        <v>29</v>
      </c>
      <c r="B82" s="100"/>
      <c r="C82" s="104" t="s">
        <v>113</v>
      </c>
      <c r="D82" s="22" t="s">
        <v>12</v>
      </c>
      <c r="E82" s="106">
        <v>10</v>
      </c>
      <c r="F82" s="31"/>
      <c r="G82" s="31"/>
      <c r="H82" s="32"/>
      <c r="I82" s="32"/>
      <c r="J82" s="32"/>
      <c r="K82" s="32"/>
      <c r="L82" s="32"/>
      <c r="M82" s="32"/>
      <c r="N82" s="32"/>
      <c r="O82" s="31"/>
      <c r="P82" s="31"/>
    </row>
    <row r="83" spans="1:16" ht="15" customHeight="1" thickBot="1" x14ac:dyDescent="0.4">
      <c r="A83" s="60">
        <v>30</v>
      </c>
      <c r="B83" s="97"/>
      <c r="C83" s="108" t="s">
        <v>116</v>
      </c>
      <c r="D83" s="59" t="s">
        <v>26</v>
      </c>
      <c r="E83" s="30">
        <v>1</v>
      </c>
      <c r="F83" s="31"/>
      <c r="G83" s="31"/>
      <c r="H83" s="32"/>
      <c r="I83" s="32"/>
      <c r="J83" s="32"/>
      <c r="K83" s="32"/>
      <c r="L83" s="32"/>
      <c r="M83" s="32"/>
      <c r="N83" s="32"/>
      <c r="O83" s="31"/>
      <c r="P83" s="31"/>
    </row>
    <row r="84" spans="1:16" x14ac:dyDescent="0.35">
      <c r="A84" s="60"/>
      <c r="B84" s="27"/>
      <c r="C84" s="28"/>
      <c r="D84" s="140" t="s">
        <v>13</v>
      </c>
      <c r="E84" s="141"/>
      <c r="F84" s="141"/>
      <c r="G84" s="141"/>
      <c r="H84" s="141"/>
      <c r="I84" s="141"/>
      <c r="J84" s="142"/>
      <c r="K84" s="32"/>
      <c r="L84" s="32"/>
      <c r="M84" s="32"/>
      <c r="N84" s="32"/>
      <c r="O84" s="31"/>
      <c r="P84" s="31"/>
    </row>
    <row r="85" spans="1:16" ht="15" customHeight="1" x14ac:dyDescent="0.35">
      <c r="A85" s="61"/>
      <c r="B85" s="62"/>
      <c r="C85" s="62"/>
      <c r="D85" s="140" t="s">
        <v>14</v>
      </c>
      <c r="E85" s="141"/>
      <c r="F85" s="141"/>
      <c r="G85" s="141"/>
      <c r="H85" s="141"/>
      <c r="I85" s="141"/>
      <c r="J85" s="142"/>
      <c r="K85" s="42" t="s">
        <v>122</v>
      </c>
      <c r="L85" s="43"/>
      <c r="M85" s="41"/>
      <c r="N85" s="44"/>
      <c r="O85" s="41"/>
      <c r="P85" s="41"/>
    </row>
    <row r="86" spans="1:16" ht="15" customHeight="1" x14ac:dyDescent="0.35">
      <c r="A86" s="61"/>
      <c r="B86" s="62"/>
      <c r="C86" s="62"/>
      <c r="D86" s="140" t="s">
        <v>15</v>
      </c>
      <c r="E86" s="141"/>
      <c r="F86" s="141"/>
      <c r="G86" s="141"/>
      <c r="H86" s="141"/>
      <c r="I86" s="141"/>
      <c r="J86" s="142"/>
      <c r="K86" s="46"/>
      <c r="L86" s="43"/>
      <c r="M86" s="41"/>
      <c r="N86" s="41"/>
      <c r="O86" s="41"/>
      <c r="P86" s="45"/>
    </row>
    <row r="87" spans="1:16" ht="15" customHeight="1" x14ac:dyDescent="0.35"/>
    <row r="121" spans="3:3" x14ac:dyDescent="0.35">
      <c r="C121"/>
    </row>
    <row r="131" spans="3:3" x14ac:dyDescent="0.35">
      <c r="C131"/>
    </row>
    <row r="136" spans="3:3" ht="15" customHeight="1" x14ac:dyDescent="0.35"/>
  </sheetData>
  <mergeCells count="23">
    <mergeCell ref="A1:H1"/>
    <mergeCell ref="A2:D2"/>
    <mergeCell ref="A6:P6"/>
    <mergeCell ref="A8:P8"/>
    <mergeCell ref="A10:H10"/>
    <mergeCell ref="I10:L10"/>
    <mergeCell ref="M10:N10"/>
    <mergeCell ref="A3:P3"/>
    <mergeCell ref="A4:P4"/>
    <mergeCell ref="A5:P5"/>
    <mergeCell ref="D86:J86"/>
    <mergeCell ref="D85:J85"/>
    <mergeCell ref="A11:I11"/>
    <mergeCell ref="J11:K11"/>
    <mergeCell ref="O11:P11"/>
    <mergeCell ref="F13:K13"/>
    <mergeCell ref="L13:P13"/>
    <mergeCell ref="A13:A14"/>
    <mergeCell ref="B13:B14"/>
    <mergeCell ref="C13:C14"/>
    <mergeCell ref="D13:D14"/>
    <mergeCell ref="E13:E14"/>
    <mergeCell ref="D84:J84"/>
  </mergeCells>
  <pageMargins left="0.70866141732283472" right="0.70866141732283472" top="0.74803149606299213" bottom="0.74803149606299213" header="0.31496062992125984" footer="0.31496062992125984"/>
  <pageSetup paperSize="9" scale="82" fitToWidth="0" fitToHeight="0" orientation="landscape" horizontalDpi="4294967293" r:id="rId1"/>
  <headerFooter>
    <oddFooter>&amp;L&amp;F; &amp;A&amp;Rlapa &amp;P no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KOPSAVILKUMS</vt:lpstr>
      <vt:lpstr>GARDEROBE</vt:lpstr>
    </vt:vector>
  </TitlesOfParts>
  <Company>Organization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Martins</dc:creator>
  <cp:lastModifiedBy>Zaiga Savastjuka</cp:lastModifiedBy>
  <cp:lastPrinted>2015-06-01T20:14:20Z</cp:lastPrinted>
  <dcterms:created xsi:type="dcterms:W3CDTF">2013-01-28T07:49:05Z</dcterms:created>
  <dcterms:modified xsi:type="dcterms:W3CDTF">2016-06-30T10:35:05Z</dcterms:modified>
</cp:coreProperties>
</file>